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38640" windowHeight="21120" tabRatio="613"/>
  </bookViews>
  <sheets>
    <sheet name="ПО " sheetId="1" r:id="rId1"/>
    <sheet name="Январь 2026" sheetId="41" r:id="rId2"/>
    <sheet name="Февраль 2026" sheetId="42" r:id="rId3"/>
    <sheet name="Март 2026" sheetId="43" r:id="rId4"/>
    <sheet name="Апрель 2026" sheetId="44" r:id="rId5"/>
    <sheet name="Май 2026" sheetId="45" r:id="rId6"/>
    <sheet name="Июнь 2026" sheetId="46" r:id="rId7"/>
    <sheet name="Июль 2026" sheetId="47" r:id="rId8"/>
    <sheet name="Август 2026" sheetId="48" r:id="rId9"/>
    <sheet name="Сентябрь 2026" sheetId="49" r:id="rId10"/>
    <sheet name="Октябрь 2026" sheetId="50" r:id="rId11"/>
    <sheet name="Ноябрь 2026" sheetId="51" r:id="rId12"/>
    <sheet name="Декабрь 2026" sheetId="52" r:id="rId13"/>
  </sheets>
  <calcPr calcId="145621" refMode="R1C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6" i="1"/>
  <c r="K17" i="41"/>
  <c r="K15" i="41"/>
  <c r="K16" i="41"/>
  <c r="K18" i="41"/>
  <c r="K22" i="41"/>
  <c r="K23" i="41"/>
  <c r="K27" i="41"/>
  <c r="K28" i="41"/>
  <c r="Z17" i="41"/>
  <c r="Z18" i="41"/>
  <c r="Z22" i="41"/>
  <c r="Z23" i="41"/>
  <c r="AC17" i="45"/>
  <c r="AC16" i="45"/>
  <c r="AC18" i="45"/>
  <c r="AC22" i="45"/>
  <c r="AC23" i="45"/>
  <c r="Z11" i="45"/>
  <c r="AC17" i="44"/>
  <c r="K12" i="44"/>
  <c r="AC15" i="43"/>
  <c r="K10" i="43"/>
  <c r="AC10" i="43"/>
  <c r="K11" i="43"/>
  <c r="AC28" i="43"/>
  <c r="AC17" i="43"/>
  <c r="Z12" i="43"/>
  <c r="Z11" i="52"/>
  <c r="Z12" i="52"/>
  <c r="K9" i="52"/>
  <c r="K10" i="52"/>
  <c r="K11" i="52"/>
  <c r="K12" i="52"/>
  <c r="Z8" i="52"/>
  <c r="K8" i="52"/>
  <c r="AC28" i="48"/>
  <c r="AC27" i="48"/>
  <c r="AC26" i="48"/>
  <c r="AC25" i="48"/>
  <c r="AC24" i="48"/>
  <c r="AC21" i="48"/>
  <c r="AC20" i="48"/>
  <c r="AC19" i="48"/>
  <c r="AC15" i="48"/>
  <c r="AC14" i="48"/>
  <c r="AC13" i="48"/>
  <c r="AC23" i="48"/>
  <c r="AC22" i="48"/>
  <c r="AC16" i="48"/>
  <c r="AC17" i="48"/>
  <c r="AE27" i="48"/>
  <c r="AE28" i="48"/>
  <c r="AC18" i="48"/>
  <c r="AE29" i="48"/>
  <c r="Z12" i="46"/>
  <c r="Z11" i="46"/>
  <c r="AC28" i="46"/>
  <c r="AC27" i="46"/>
  <c r="AC26" i="46"/>
  <c r="AC25" i="46"/>
  <c r="AC24" i="46"/>
  <c r="AC23" i="46"/>
  <c r="AC22" i="46"/>
  <c r="AC21" i="46"/>
  <c r="AC20" i="46"/>
  <c r="AC19" i="46"/>
  <c r="AC16" i="46"/>
  <c r="AC15" i="46"/>
  <c r="AC14" i="46"/>
  <c r="AC13" i="46"/>
  <c r="K10" i="46"/>
  <c r="AC10" i="46"/>
  <c r="K9" i="46"/>
  <c r="AC9" i="46"/>
  <c r="AC18" i="46"/>
  <c r="AC17" i="46"/>
  <c r="AE28" i="46"/>
  <c r="AE27" i="46"/>
  <c r="Z8" i="46"/>
  <c r="K12" i="46"/>
  <c r="AC12" i="46"/>
  <c r="K11" i="46"/>
  <c r="K9" i="45"/>
  <c r="AE29" i="46"/>
  <c r="K8" i="46"/>
  <c r="AC8" i="46"/>
  <c r="AC11" i="46"/>
  <c r="AC28" i="44"/>
  <c r="AC27" i="44"/>
  <c r="AC26" i="44"/>
  <c r="AC25" i="44"/>
  <c r="AC24" i="44"/>
  <c r="AC21" i="44"/>
  <c r="AC20" i="44"/>
  <c r="AC19" i="44"/>
  <c r="AC16" i="44"/>
  <c r="AC15" i="44"/>
  <c r="AC14" i="44"/>
  <c r="AC13" i="44"/>
  <c r="K10" i="44"/>
  <c r="AC10" i="44"/>
  <c r="K9" i="44"/>
  <c r="AC9" i="44"/>
  <c r="K9" i="43"/>
  <c r="AC9" i="43"/>
  <c r="Z12" i="42"/>
  <c r="Z11" i="42"/>
  <c r="K12" i="42"/>
  <c r="K11" i="42"/>
  <c r="K10" i="42"/>
  <c r="K9" i="42"/>
  <c r="Z8" i="42"/>
  <c r="K8" i="42"/>
  <c r="AC18" i="52"/>
  <c r="AC28" i="52"/>
  <c r="AC27" i="52"/>
  <c r="AC26" i="52"/>
  <c r="AC25" i="52"/>
  <c r="AC24" i="52"/>
  <c r="AC23" i="52"/>
  <c r="AC22" i="52"/>
  <c r="AC21" i="52"/>
  <c r="AC20" i="52"/>
  <c r="AC19" i="52"/>
  <c r="AC16" i="52"/>
  <c r="AC15" i="52"/>
  <c r="AC14" i="52"/>
  <c r="AC13" i="52"/>
  <c r="AC10" i="52"/>
  <c r="AC9" i="52"/>
  <c r="AE28" i="52"/>
  <c r="AC12" i="52"/>
  <c r="AC11" i="52"/>
  <c r="AE27" i="52"/>
  <c r="AC17" i="52"/>
  <c r="K12" i="51"/>
  <c r="AC28" i="51"/>
  <c r="AC27" i="51"/>
  <c r="AC26" i="51"/>
  <c r="AC25" i="51"/>
  <c r="AC24" i="51"/>
  <c r="AC23" i="51"/>
  <c r="AC22" i="51"/>
  <c r="AC21" i="51"/>
  <c r="AC20" i="51"/>
  <c r="AC19" i="51"/>
  <c r="Z11" i="51"/>
  <c r="AC16" i="51"/>
  <c r="AC15" i="51"/>
  <c r="AC14" i="51"/>
  <c r="AC13" i="51"/>
  <c r="K10" i="51"/>
  <c r="AC10" i="51"/>
  <c r="K9" i="51"/>
  <c r="AC9" i="51"/>
  <c r="AE29" i="52"/>
  <c r="AC8" i="52"/>
  <c r="AC17" i="51"/>
  <c r="AE28" i="51"/>
  <c r="AE27" i="51"/>
  <c r="AC18" i="51"/>
  <c r="K11" i="51"/>
  <c r="AC11" i="51"/>
  <c r="Z12" i="51"/>
  <c r="Z8" i="51"/>
  <c r="K12" i="50"/>
  <c r="Z12" i="50"/>
  <c r="K11" i="50"/>
  <c r="AC28" i="50"/>
  <c r="AC27" i="50"/>
  <c r="AC26" i="50"/>
  <c r="AC25" i="50"/>
  <c r="AC24" i="50"/>
  <c r="AC23" i="50"/>
  <c r="AC22" i="50"/>
  <c r="AC21" i="50"/>
  <c r="AC20" i="50"/>
  <c r="AC19" i="50"/>
  <c r="AC16" i="50"/>
  <c r="AC15" i="50"/>
  <c r="AC14" i="50"/>
  <c r="AC13" i="50"/>
  <c r="K10" i="50"/>
  <c r="AC10" i="50"/>
  <c r="K9" i="50"/>
  <c r="AC9" i="50"/>
  <c r="AE27" i="50"/>
  <c r="AE28" i="50"/>
  <c r="AC12" i="51"/>
  <c r="AE29" i="51"/>
  <c r="K8" i="51"/>
  <c r="AC18" i="50"/>
  <c r="AC12" i="50"/>
  <c r="AC17" i="50"/>
  <c r="K8" i="50"/>
  <c r="Z11" i="50"/>
  <c r="Z8" i="50"/>
  <c r="AE29" i="50"/>
  <c r="AC8" i="51"/>
  <c r="AC8" i="50"/>
  <c r="AC11" i="50"/>
  <c r="Z11" i="48"/>
  <c r="Z12" i="48"/>
  <c r="K12" i="48"/>
  <c r="K11" i="48"/>
  <c r="K10" i="48"/>
  <c r="AC10" i="48"/>
  <c r="K9" i="48"/>
  <c r="AC9" i="48"/>
  <c r="AC11" i="48"/>
  <c r="AC12" i="48"/>
  <c r="Z8" i="48"/>
  <c r="K8" i="48"/>
  <c r="Z11" i="49"/>
  <c r="AC28" i="49"/>
  <c r="AC27" i="49"/>
  <c r="AC26" i="49"/>
  <c r="AC25" i="49"/>
  <c r="AC24" i="49"/>
  <c r="AC23" i="49"/>
  <c r="AC22" i="49"/>
  <c r="AC21" i="49"/>
  <c r="AC20" i="49"/>
  <c r="AC19" i="49"/>
  <c r="AC16" i="49"/>
  <c r="AC15" i="49"/>
  <c r="AC14" i="49"/>
  <c r="AC13" i="49"/>
  <c r="Z12" i="49"/>
  <c r="K10" i="49"/>
  <c r="AC10" i="49"/>
  <c r="K9" i="49"/>
  <c r="AC9" i="49"/>
  <c r="AC8" i="48"/>
  <c r="AC18" i="49"/>
  <c r="Z8" i="49"/>
  <c r="AC17" i="49"/>
  <c r="AE28" i="49"/>
  <c r="AE27" i="49"/>
  <c r="K11" i="49"/>
  <c r="AC11" i="49"/>
  <c r="K12" i="49"/>
  <c r="AC12" i="49"/>
  <c r="K12" i="47"/>
  <c r="Z12" i="47"/>
  <c r="K11" i="47"/>
  <c r="K10" i="47"/>
  <c r="AC10" i="47"/>
  <c r="K9" i="47"/>
  <c r="AC9" i="47"/>
  <c r="AC28" i="47"/>
  <c r="AC27" i="47"/>
  <c r="AC26" i="47"/>
  <c r="AC25" i="47"/>
  <c r="AC24" i="47"/>
  <c r="AC23" i="47"/>
  <c r="AC22" i="47"/>
  <c r="AC21" i="47"/>
  <c r="AC20" i="47"/>
  <c r="AC19" i="47"/>
  <c r="AC18" i="47"/>
  <c r="AC16" i="47"/>
  <c r="AC15" i="47"/>
  <c r="AC14" i="47"/>
  <c r="AC13" i="47"/>
  <c r="AE27" i="47"/>
  <c r="AE28" i="47"/>
  <c r="AE29" i="49"/>
  <c r="K8" i="49"/>
  <c r="AC8" i="49"/>
  <c r="AC12" i="47"/>
  <c r="AC17" i="47"/>
  <c r="K8" i="47"/>
  <c r="Z11" i="47"/>
  <c r="AE29" i="47"/>
  <c r="AC11" i="47"/>
  <c r="Z8" i="47"/>
  <c r="AC8" i="47"/>
  <c r="AC27" i="43"/>
  <c r="AC26" i="43"/>
  <c r="AC25" i="43"/>
  <c r="AC24" i="43"/>
  <c r="AC21" i="43"/>
  <c r="AC20" i="43"/>
  <c r="AC19" i="43"/>
  <c r="AC18" i="43"/>
  <c r="AC14" i="43"/>
  <c r="AC13" i="43"/>
  <c r="AC28" i="42"/>
  <c r="AC27" i="42"/>
  <c r="AC26" i="42"/>
  <c r="AC25" i="42"/>
  <c r="AC24" i="42"/>
  <c r="AC23" i="42"/>
  <c r="AC22" i="42"/>
  <c r="AC21" i="42"/>
  <c r="AC20" i="42"/>
  <c r="AC19" i="42"/>
  <c r="AC17" i="42"/>
  <c r="AC16" i="42"/>
  <c r="AC15" i="42"/>
  <c r="AC14" i="42"/>
  <c r="AC13" i="42"/>
  <c r="AC9" i="42"/>
  <c r="AE28" i="42"/>
  <c r="AC12" i="42"/>
  <c r="AE27" i="42"/>
  <c r="AC10" i="42"/>
  <c r="AC18" i="42"/>
  <c r="AC11" i="42"/>
  <c r="AE29" i="42"/>
  <c r="AC8" i="42"/>
  <c r="AC26" i="45"/>
  <c r="AC25" i="45"/>
  <c r="AC24" i="45"/>
  <c r="AC21" i="45"/>
  <c r="AC20" i="45"/>
  <c r="AC19" i="45"/>
  <c r="AC15" i="45"/>
  <c r="AC14" i="45"/>
  <c r="AC13" i="45"/>
  <c r="AC9" i="45"/>
  <c r="AC28" i="41"/>
  <c r="AC27" i="41"/>
  <c r="AC26" i="41"/>
  <c r="AC25" i="41"/>
  <c r="AC24" i="41"/>
  <c r="AC23" i="41"/>
  <c r="AC22" i="41"/>
  <c r="AC21" i="41"/>
  <c r="AC20" i="41"/>
  <c r="AC19" i="41"/>
  <c r="AC18" i="41"/>
  <c r="K12" i="41"/>
  <c r="AC17" i="41"/>
  <c r="AC16" i="41"/>
  <c r="AC15" i="41"/>
  <c r="AC14" i="41"/>
  <c r="AC13" i="41"/>
  <c r="Z12" i="41"/>
  <c r="Z11" i="41"/>
  <c r="K11" i="41"/>
  <c r="K10" i="41"/>
  <c r="AC10" i="41"/>
  <c r="K9" i="41"/>
  <c r="AC9" i="41"/>
  <c r="AE28" i="41"/>
  <c r="AE27" i="41"/>
  <c r="Z8" i="41"/>
  <c r="AC11" i="41"/>
  <c r="K8" i="41"/>
  <c r="AC12" i="41"/>
  <c r="AE29" i="41"/>
  <c r="AC8" i="41"/>
  <c r="K10" i="45"/>
  <c r="AC10" i="45"/>
  <c r="K11" i="45"/>
  <c r="AC11" i="45"/>
  <c r="K12" i="45"/>
  <c r="AC27" i="45"/>
  <c r="AE27" i="45"/>
  <c r="AC28" i="45"/>
  <c r="AE28" i="45"/>
  <c r="Z12" i="45"/>
  <c r="Z8" i="45"/>
  <c r="K11" i="44"/>
  <c r="K8" i="44"/>
  <c r="AC18" i="44"/>
  <c r="AC22" i="44"/>
  <c r="AE27" i="44"/>
  <c r="AC23" i="44"/>
  <c r="AE28" i="44"/>
  <c r="Z11" i="44"/>
  <c r="Z12" i="44"/>
  <c r="AC16" i="43"/>
  <c r="AC22" i="43"/>
  <c r="AE27" i="43"/>
  <c r="K12" i="43"/>
  <c r="K8" i="43"/>
  <c r="Z11" i="43"/>
  <c r="AC11" i="43"/>
  <c r="AC23" i="43"/>
  <c r="AE28" i="43"/>
  <c r="K8" i="45"/>
  <c r="AC8" i="45"/>
  <c r="AC12" i="45"/>
  <c r="AE29" i="45"/>
  <c r="AC11" i="44"/>
  <c r="AE29" i="44"/>
  <c r="AC12" i="44"/>
  <c r="Z8" i="44"/>
  <c r="AC8" i="44"/>
  <c r="AE29" i="43"/>
  <c r="AC12" i="43"/>
  <c r="Z8" i="43"/>
  <c r="AC8" i="43"/>
</calcChain>
</file>

<file path=xl/sharedStrings.xml><?xml version="1.0" encoding="utf-8"?>
<sst xmlns="http://schemas.openxmlformats.org/spreadsheetml/2006/main" count="570" uniqueCount="55">
  <si>
    <t>наименование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</si>
  <si>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</si>
  <si>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</si>
  <si>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</si>
  <si>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</si>
  <si>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</si>
  <si>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</si>
  <si>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</si>
  <si>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</si>
  <si>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</si>
  <si>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</si>
  <si>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</si>
  <si>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</si>
  <si>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</si>
  <si>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Полезный отпуск электрической энергии</t>
  </si>
  <si>
    <t>в том числе население</t>
  </si>
  <si>
    <t>Электроэнергия,Всего</t>
  </si>
  <si>
    <t>ВН (кВт.ч)</t>
  </si>
  <si>
    <t>СН-1 (кВт.ч)</t>
  </si>
  <si>
    <t>СН-2 (кВт.ч)</t>
  </si>
  <si>
    <t>НН (кВТ.Ч)</t>
  </si>
  <si>
    <t>Население городское и приравненные к нему потребители</t>
  </si>
  <si>
    <t>Население сельское и приравненные к нему потребители</t>
  </si>
  <si>
    <t>кВт*ч</t>
  </si>
  <si>
    <t>втом числе:                                                         потребители юридические лица</t>
  </si>
  <si>
    <t>ФАКТИЧЕСКИЙ ПОЛЕЗНЫЙ ОТПУСК ЭЛЕКТРИЧЕСКОЙ ЭНЕРГИИ (МОЩНОСТИ) ПО СЕТЯМ ОАО  "ОБОРОНЭНЕРГО"</t>
  </si>
  <si>
    <t>в том числе:                                                         потребители юридические лица</t>
  </si>
  <si>
    <t>НН (кВТ.ч)</t>
  </si>
  <si>
    <t>Полезный отпуск электрической энергии потребителям ООО "БЭСО".</t>
  </si>
  <si>
    <t>ФАКТИЧЕСКИЙ ПОЛЕЗНЫЙ ОТПУСК ЭЛЕКТРИЧЕСКОЙ ЭНЕРГИИ (МОЩНОСТИ) ПО СЕТЯМ ФИЛИАЛ ПАО "РОССЕТИ ЦЕНТР" - "ВОРОНЕЖЭНЕРГО"</t>
  </si>
  <si>
    <t>Факт 2026 год( кВт*ч)</t>
  </si>
  <si>
    <t>за Январь  2026 года</t>
  </si>
  <si>
    <t>за Январь 2026 года</t>
  </si>
  <si>
    <t>за Февраль  2026 года</t>
  </si>
  <si>
    <t>за Февраль 2026 года</t>
  </si>
  <si>
    <t>за Март  2026 года</t>
  </si>
  <si>
    <t>за Март 2026 года</t>
  </si>
  <si>
    <t>за Апрель  2026 года</t>
  </si>
  <si>
    <t>за Апрель 2026 года</t>
  </si>
  <si>
    <t>за Май  2026 года</t>
  </si>
  <si>
    <t>за Май 2026 года</t>
  </si>
  <si>
    <t>за Июнь  2026 года</t>
  </si>
  <si>
    <t>за Июнь 2026 года</t>
  </si>
  <si>
    <t>за Июль  2026 года</t>
  </si>
  <si>
    <t>за Июль 2026 года</t>
  </si>
  <si>
    <t>за Август  2026 года</t>
  </si>
  <si>
    <t>за Август 2026 года</t>
  </si>
  <si>
    <t>за Сентябрь  2026 года</t>
  </si>
  <si>
    <t>за Сентябрь 2026 года</t>
  </si>
  <si>
    <t>за Октябрь  2026 года</t>
  </si>
  <si>
    <t>за Октябрь 2026 года</t>
  </si>
  <si>
    <t>за Ноябрь  2026 года</t>
  </si>
  <si>
    <t>за Ноябрь 2026 года</t>
  </si>
  <si>
    <t>за Декабрь  2026 года</t>
  </si>
  <si>
    <t>за Декабрь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</si>
</sst>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5" applyNumberFormat="0" applyAlignment="0" applyProtection="0"/>
    <xf numFmtId="0" fontId="13" fillId="20" borderId="6" applyNumberFormat="0" applyAlignment="0" applyProtection="0"/>
    <xf numFmtId="0" fontId="14" fillId="20" borderId="5" applyNumberFormat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21" borderId="11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12" applyNumberFormat="0" applyFont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6" fillId="4" borderId="0" applyNumberFormat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0" borderId="0" xfId="0" applyFont="1"/>
    <xf numFmtId="3" fontId="4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28" fillId="0" borderId="0" xfId="0" applyFont="1"/>
    <xf numFmtId="0" fontId="1" fillId="0" borderId="0" xfId="44"/>
    <xf numFmtId="0" fontId="5" fillId="0" borderId="0" xfId="0" applyFont="1" applyAlignment="1"/>
    <xf numFmtId="0" fontId="0" fillId="0" borderId="1" xfId="0" applyBorder="1" applyAlignment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3" xfId="44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Финансовый 2" xfId="42"/>
    <cellStyle name="Хороший 2" xfId="4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"/>
  <sheetViews>
    <sheetView tabSelected="1" zoomScaleNormal="100" workbookViewId="0">
      <selection activeCell="C56" sqref="C56"/>
    </sheetView>
  </sheetViews>
  <sheetFormatPr defaultRowHeight="15" x14ac:dyDescent="0.25"/>
  <cols>
    <col min="4" max="4" width="11" customWidth="1"/>
    <col min="5" max="5" width="11.140625" bestFit="1" customWidth="1"/>
    <col min="6" max="7" width="9.85546875" bestFit="1" customWidth="1"/>
    <col min="8" max="8" width="9.7109375" customWidth="1"/>
    <col min="9" max="9" width="9.85546875" bestFit="1" customWidth="1"/>
    <col min="10" max="10" width="9.7109375" customWidth="1"/>
    <col min="11" max="11" width="9.85546875" bestFit="1" customWidth="1"/>
    <col min="12" max="12" width="11" customWidth="1"/>
    <col min="13" max="13" width="10.85546875" customWidth="1"/>
    <col min="14" max="14" width="10.42578125" customWidth="1"/>
    <col min="15" max="15" width="11.42578125" customWidth="1"/>
    <col min="16" max="16" width="12.140625" customWidth="1"/>
  </cols>
  <sheetData>
    <row r="2" spans="1:16" ht="15.75" x14ac:dyDescent="0.25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6" ht="15.75" x14ac:dyDescent="0.25">
      <c r="A4" s="8" t="s">
        <v>30</v>
      </c>
      <c r="B4" s="8"/>
      <c r="C4" s="8"/>
      <c r="D4" s="8"/>
    </row>
    <row r="5" spans="1:16" x14ac:dyDescent="0.25">
      <c r="A5" s="9" t="s">
        <v>0</v>
      </c>
      <c r="B5" s="9"/>
      <c r="C5" s="9"/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2" t="s">
        <v>13</v>
      </c>
    </row>
    <row r="6" spans="1:16" ht="40.5" customHeight="1" x14ac:dyDescent="0.25">
      <c r="A6" s="10" t="s">
        <v>14</v>
      </c>
      <c r="B6" s="11"/>
      <c r="C6" s="12"/>
      <c r="D6" s="4">
        <f>12611898</f>
        <v>12611898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44.25" customHeight="1" x14ac:dyDescent="0.25">
      <c r="A7" s="9" t="s">
        <v>15</v>
      </c>
      <c r="B7" s="9"/>
      <c r="C7" s="9"/>
      <c r="D7" s="4">
        <f>5663901</f>
        <v>5663901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</sheetData>
  <mergeCells count="5">
    <mergeCell ref="A2:L2"/>
    <mergeCell ref="A4:D4"/>
    <mergeCell ref="A5:C5"/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P50" sqref="P50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47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48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O43" sqref="O43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49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50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M40" sqref="M40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51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52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P50" sqref="P50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53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54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workbookViewId="0">
      <selection activeCell="L30" sqref="L30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31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32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12296593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315305</v>
      </c>
      <c r="AA8" s="14"/>
      <c r="AB8" s="15"/>
      <c r="AC8" s="3">
        <f>K8+Z8</f>
        <v>12611898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199509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199509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463811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463811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5272522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97601</v>
      </c>
      <c r="AA11" s="14"/>
      <c r="AB11" s="15"/>
      <c r="AC11" s="3">
        <f t="shared" si="0"/>
        <v>5370123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6360751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217704</v>
      </c>
      <c r="AA12" s="14"/>
      <c r="AB12" s="15"/>
      <c r="AC12" s="3">
        <f t="shared" si="0"/>
        <v>6578455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>
        <f>37175+162334</f>
        <v>199509</v>
      </c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199509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>
        <f>418165+45646</f>
        <v>463811</v>
      </c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463811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>
        <f>4266403+665000+63586+111916-34</f>
        <v>5106871</v>
      </c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>
        <f>59976+9696</f>
        <v>69672</v>
      </c>
      <c r="AA17" s="14"/>
      <c r="AB17" s="15"/>
      <c r="AC17" s="3">
        <f t="shared" si="0"/>
        <v>5176543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>
        <f>764284+124922+15333+57928</f>
        <v>962467</v>
      </c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>
        <f>3977+141690</f>
        <v>145667</v>
      </c>
      <c r="AA18" s="14"/>
      <c r="AB18" s="15"/>
      <c r="AC18" s="3">
        <f t="shared" si="0"/>
        <v>1108134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>
        <f>155440</f>
        <v>155440</v>
      </c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>
        <f>27929</f>
        <v>27929</v>
      </c>
      <c r="AA22" s="14"/>
      <c r="AB22" s="15"/>
      <c r="AC22" s="3">
        <f t="shared" si="0"/>
        <v>183369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>
        <f>5241340</f>
        <v>5241340</v>
      </c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>
        <f>30517+41520</f>
        <v>72037</v>
      </c>
      <c r="AA23" s="14"/>
      <c r="AB23" s="15"/>
      <c r="AC23" s="3">
        <f t="shared" si="0"/>
        <v>5313377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>
        <f>10211</f>
        <v>10211</v>
      </c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10211</v>
      </c>
      <c r="AD27" s="6"/>
      <c r="AE27" s="3">
        <f>AC22+AC27</f>
        <v>193580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>
        <f>156944</f>
        <v>156944</v>
      </c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156944</v>
      </c>
      <c r="AD28" s="6"/>
      <c r="AE28" s="3">
        <f>AC23+AC28</f>
        <v>5470321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5663901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9" spans="13:13" x14ac:dyDescent="0.25">
      <c r="M39" s="7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L37" sqref="L37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33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34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  <c r="AE26" s="3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E30" s="3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zoomScaleNormal="100" workbookViewId="0">
      <selection activeCell="M38" sqref="M38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35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36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  <c r="AE26" s="3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E30" s="3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K37" sqref="K37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37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38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  <c r="AE26" s="3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E30" s="3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L29" sqref="L29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39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40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L29" sqref="L29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41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42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M46" sqref="M46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43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44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>
      <selection activeCell="M38" sqref="M38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5"/>
      <c r="N2" s="5"/>
      <c r="O2" s="5"/>
      <c r="P2" s="5"/>
      <c r="Q2" s="19" t="s">
        <v>25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5"/>
    </row>
    <row r="3" spans="1:30" x14ac:dyDescent="0.2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"/>
      <c r="N3" s="5"/>
      <c r="O3" s="5"/>
      <c r="P3" s="5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"/>
    </row>
    <row r="4" spans="1:30" x14ac:dyDescent="0.2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20" t="s">
        <v>45</v>
      </c>
      <c r="F6" s="20"/>
      <c r="G6" s="20"/>
      <c r="H6" s="20"/>
      <c r="I6" s="20"/>
      <c r="J6" s="20"/>
      <c r="K6" s="20"/>
      <c r="L6" s="5"/>
      <c r="M6" s="5"/>
      <c r="N6" s="5"/>
      <c r="O6" s="5"/>
      <c r="P6" s="5"/>
      <c r="Q6" s="5"/>
      <c r="R6" s="5"/>
      <c r="S6" s="5"/>
      <c r="T6" s="20" t="s">
        <v>46</v>
      </c>
      <c r="U6" s="20"/>
      <c r="V6" s="20"/>
      <c r="W6" s="20"/>
      <c r="X6" s="20"/>
      <c r="Y6" s="20"/>
      <c r="Z6" s="20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23</v>
      </c>
      <c r="AC7" s="3"/>
      <c r="AD7" s="6"/>
    </row>
    <row r="8" spans="1:30" x14ac:dyDescent="0.25">
      <c r="A8" s="16" t="s">
        <v>16</v>
      </c>
      <c r="B8" s="17"/>
      <c r="C8" s="17"/>
      <c r="D8" s="17"/>
      <c r="E8" s="17"/>
      <c r="F8" s="17"/>
      <c r="G8" s="17"/>
      <c r="H8" s="17"/>
      <c r="I8" s="17"/>
      <c r="J8" s="18"/>
      <c r="K8" s="13">
        <f>K10+K11+K12+K9</f>
        <v>0</v>
      </c>
      <c r="L8" s="14"/>
      <c r="M8" s="15"/>
      <c r="N8" s="5"/>
      <c r="O8" s="5"/>
      <c r="P8" s="16" t="s">
        <v>16</v>
      </c>
      <c r="Q8" s="17"/>
      <c r="R8" s="17"/>
      <c r="S8" s="17"/>
      <c r="T8" s="17"/>
      <c r="U8" s="17"/>
      <c r="V8" s="17"/>
      <c r="W8" s="17"/>
      <c r="X8" s="17"/>
      <c r="Y8" s="18"/>
      <c r="Z8" s="13">
        <f>Z10+Z11+Z12+Z9</f>
        <v>0</v>
      </c>
      <c r="AA8" s="14"/>
      <c r="AB8" s="15"/>
      <c r="AC8" s="3">
        <f>K8+Z8</f>
        <v>0</v>
      </c>
      <c r="AD8" s="6"/>
    </row>
    <row r="9" spans="1:30" x14ac:dyDescent="0.25">
      <c r="A9" s="13" t="s">
        <v>17</v>
      </c>
      <c r="B9" s="14"/>
      <c r="C9" s="14"/>
      <c r="D9" s="14"/>
      <c r="E9" s="14"/>
      <c r="F9" s="14"/>
      <c r="G9" s="14"/>
      <c r="H9" s="14"/>
      <c r="I9" s="14"/>
      <c r="J9" s="15"/>
      <c r="K9" s="13">
        <f>K15</f>
        <v>0</v>
      </c>
      <c r="L9" s="14"/>
      <c r="M9" s="15"/>
      <c r="N9" s="5"/>
      <c r="O9" s="5"/>
      <c r="P9" s="13" t="s">
        <v>17</v>
      </c>
      <c r="Q9" s="14"/>
      <c r="R9" s="14"/>
      <c r="S9" s="14"/>
      <c r="T9" s="14"/>
      <c r="U9" s="14"/>
      <c r="V9" s="14"/>
      <c r="W9" s="14"/>
      <c r="X9" s="14"/>
      <c r="Y9" s="15"/>
      <c r="Z9" s="13"/>
      <c r="AA9" s="14"/>
      <c r="AB9" s="15"/>
      <c r="AC9" s="3">
        <f t="shared" ref="AC9:AC28" si="0">K9+Z9</f>
        <v>0</v>
      </c>
      <c r="AD9" s="6"/>
    </row>
    <row r="10" spans="1:30" x14ac:dyDescent="0.25">
      <c r="A10" s="13" t="s">
        <v>18</v>
      </c>
      <c r="B10" s="14"/>
      <c r="C10" s="14"/>
      <c r="D10" s="14"/>
      <c r="E10" s="14"/>
      <c r="F10" s="14"/>
      <c r="G10" s="14"/>
      <c r="H10" s="14"/>
      <c r="I10" s="14"/>
      <c r="J10" s="15"/>
      <c r="K10" s="13">
        <f>K16</f>
        <v>0</v>
      </c>
      <c r="L10" s="14"/>
      <c r="M10" s="15"/>
      <c r="N10" s="5"/>
      <c r="O10" s="5"/>
      <c r="P10" s="13" t="s">
        <v>18</v>
      </c>
      <c r="Q10" s="14"/>
      <c r="R10" s="14"/>
      <c r="S10" s="14"/>
      <c r="T10" s="14"/>
      <c r="U10" s="14"/>
      <c r="V10" s="14"/>
      <c r="W10" s="14"/>
      <c r="X10" s="14"/>
      <c r="Y10" s="15"/>
      <c r="Z10" s="13"/>
      <c r="AA10" s="14"/>
      <c r="AB10" s="15"/>
      <c r="AC10" s="3">
        <f t="shared" si="0"/>
        <v>0</v>
      </c>
      <c r="AD10" s="6"/>
    </row>
    <row r="11" spans="1:30" x14ac:dyDescent="0.25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  <c r="K11" s="13">
        <f>K17+K22+K27</f>
        <v>0</v>
      </c>
      <c r="L11" s="14"/>
      <c r="M11" s="15"/>
      <c r="N11" s="5"/>
      <c r="O11" s="5"/>
      <c r="P11" s="13" t="s">
        <v>19</v>
      </c>
      <c r="Q11" s="14"/>
      <c r="R11" s="14"/>
      <c r="S11" s="14"/>
      <c r="T11" s="14"/>
      <c r="U11" s="14"/>
      <c r="V11" s="14"/>
      <c r="W11" s="14"/>
      <c r="X11" s="14"/>
      <c r="Y11" s="15"/>
      <c r="Z11" s="13">
        <f>Z17+Z22+Z27</f>
        <v>0</v>
      </c>
      <c r="AA11" s="14"/>
      <c r="AB11" s="15"/>
      <c r="AC11" s="3">
        <f t="shared" si="0"/>
        <v>0</v>
      </c>
      <c r="AD11" s="6"/>
    </row>
    <row r="12" spans="1:30" x14ac:dyDescent="0.25">
      <c r="A12" s="13" t="s">
        <v>20</v>
      </c>
      <c r="B12" s="14"/>
      <c r="C12" s="14"/>
      <c r="D12" s="14"/>
      <c r="E12" s="14"/>
      <c r="F12" s="14"/>
      <c r="G12" s="14"/>
      <c r="H12" s="14"/>
      <c r="I12" s="14"/>
      <c r="J12" s="15"/>
      <c r="K12" s="13">
        <f>K18+K23+K28</f>
        <v>0</v>
      </c>
      <c r="L12" s="14"/>
      <c r="M12" s="15"/>
      <c r="N12" s="5"/>
      <c r="O12" s="5"/>
      <c r="P12" s="13" t="s">
        <v>27</v>
      </c>
      <c r="Q12" s="14"/>
      <c r="R12" s="14"/>
      <c r="S12" s="14"/>
      <c r="T12" s="14"/>
      <c r="U12" s="14"/>
      <c r="V12" s="14"/>
      <c r="W12" s="14"/>
      <c r="X12" s="14"/>
      <c r="Y12" s="15"/>
      <c r="Z12" s="13">
        <f>Z18+Z23+Z28</f>
        <v>0</v>
      </c>
      <c r="AA12" s="14"/>
      <c r="AB12" s="15"/>
      <c r="AC12" s="3">
        <f t="shared" si="0"/>
        <v>0</v>
      </c>
      <c r="AD12" s="6"/>
    </row>
    <row r="13" spans="1:30" x14ac:dyDescent="0.25">
      <c r="A13" s="16" t="s">
        <v>24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5"/>
      <c r="O13" s="5"/>
      <c r="P13" s="16" t="s">
        <v>26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3">
        <f t="shared" si="0"/>
        <v>0</v>
      </c>
      <c r="AD13" s="6"/>
    </row>
    <row r="14" spans="1:3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3"/>
      <c r="L14" s="14"/>
      <c r="M14" s="15"/>
      <c r="N14" s="5"/>
      <c r="O14" s="5"/>
      <c r="P14" s="16"/>
      <c r="Q14" s="17"/>
      <c r="R14" s="17"/>
      <c r="S14" s="17"/>
      <c r="T14" s="17"/>
      <c r="U14" s="17"/>
      <c r="V14" s="17"/>
      <c r="W14" s="17"/>
      <c r="X14" s="17"/>
      <c r="Y14" s="18"/>
      <c r="Z14" s="13"/>
      <c r="AA14" s="14"/>
      <c r="AB14" s="15"/>
      <c r="AC14" s="3">
        <f t="shared" si="0"/>
        <v>0</v>
      </c>
      <c r="AD14" s="6"/>
    </row>
    <row r="15" spans="1:30" x14ac:dyDescent="0.25">
      <c r="A15" s="13" t="s">
        <v>17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5"/>
      <c r="N15" s="5"/>
      <c r="O15" s="5"/>
      <c r="P15" s="13" t="s">
        <v>17</v>
      </c>
      <c r="Q15" s="14"/>
      <c r="R15" s="14"/>
      <c r="S15" s="14"/>
      <c r="T15" s="14"/>
      <c r="U15" s="14"/>
      <c r="V15" s="14"/>
      <c r="W15" s="14"/>
      <c r="X15" s="14"/>
      <c r="Y15" s="15"/>
      <c r="Z15" s="13"/>
      <c r="AA15" s="14"/>
      <c r="AB15" s="15"/>
      <c r="AC15" s="3">
        <f t="shared" si="0"/>
        <v>0</v>
      </c>
      <c r="AD15" s="6"/>
    </row>
    <row r="16" spans="1:30" x14ac:dyDescent="0.25">
      <c r="A16" s="13" t="s">
        <v>18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5"/>
      <c r="N16" s="5"/>
      <c r="O16" s="5"/>
      <c r="P16" s="13" t="s">
        <v>18</v>
      </c>
      <c r="Q16" s="14"/>
      <c r="R16" s="14"/>
      <c r="S16" s="14"/>
      <c r="T16" s="14"/>
      <c r="U16" s="14"/>
      <c r="V16" s="14"/>
      <c r="W16" s="14"/>
      <c r="X16" s="14"/>
      <c r="Y16" s="15"/>
      <c r="Z16" s="13"/>
      <c r="AA16" s="14"/>
      <c r="AB16" s="15"/>
      <c r="AC16" s="3">
        <f t="shared" si="0"/>
        <v>0</v>
      </c>
      <c r="AD16" s="6"/>
    </row>
    <row r="17" spans="1:31" x14ac:dyDescent="0.25">
      <c r="A17" s="13" t="s">
        <v>19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5"/>
      <c r="N17" s="5"/>
      <c r="O17" s="5"/>
      <c r="P17" s="13" t="s">
        <v>19</v>
      </c>
      <c r="Q17" s="14"/>
      <c r="R17" s="14"/>
      <c r="S17" s="14"/>
      <c r="T17" s="14"/>
      <c r="U17" s="14"/>
      <c r="V17" s="14"/>
      <c r="W17" s="14"/>
      <c r="X17" s="14"/>
      <c r="Y17" s="15"/>
      <c r="Z17" s="13"/>
      <c r="AA17" s="14"/>
      <c r="AB17" s="15"/>
      <c r="AC17" s="3">
        <f t="shared" si="0"/>
        <v>0</v>
      </c>
      <c r="AD17" s="6"/>
    </row>
    <row r="18" spans="1:31" x14ac:dyDescent="0.25">
      <c r="A18" s="13" t="s">
        <v>20</v>
      </c>
      <c r="B18" s="14"/>
      <c r="C18" s="14"/>
      <c r="D18" s="14"/>
      <c r="E18" s="14"/>
      <c r="F18" s="14"/>
      <c r="G18" s="14"/>
      <c r="H18" s="14"/>
      <c r="I18" s="14"/>
      <c r="J18" s="15"/>
      <c r="K18" s="13"/>
      <c r="L18" s="14"/>
      <c r="M18" s="15"/>
      <c r="N18" s="5"/>
      <c r="O18" s="5"/>
      <c r="P18" s="13" t="s">
        <v>27</v>
      </c>
      <c r="Q18" s="14"/>
      <c r="R18" s="14"/>
      <c r="S18" s="14"/>
      <c r="T18" s="14"/>
      <c r="U18" s="14"/>
      <c r="V18" s="14"/>
      <c r="W18" s="14"/>
      <c r="X18" s="14"/>
      <c r="Y18" s="15"/>
      <c r="Z18" s="13"/>
      <c r="AA18" s="14"/>
      <c r="AB18" s="15"/>
      <c r="AC18" s="3">
        <f t="shared" si="0"/>
        <v>0</v>
      </c>
      <c r="AD18" s="6"/>
    </row>
    <row r="19" spans="1:31" x14ac:dyDescent="0.2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8"/>
      <c r="K19" s="13"/>
      <c r="L19" s="14"/>
      <c r="M19" s="15"/>
      <c r="N19" s="5"/>
      <c r="O19" s="5"/>
      <c r="P19" s="16" t="s">
        <v>21</v>
      </c>
      <c r="Q19" s="17"/>
      <c r="R19" s="17"/>
      <c r="S19" s="17"/>
      <c r="T19" s="17"/>
      <c r="U19" s="17"/>
      <c r="V19" s="17"/>
      <c r="W19" s="17"/>
      <c r="X19" s="17"/>
      <c r="Y19" s="18"/>
      <c r="Z19" s="13"/>
      <c r="AA19" s="14"/>
      <c r="AB19" s="15"/>
      <c r="AC19" s="3">
        <f t="shared" si="0"/>
        <v>0</v>
      </c>
      <c r="AD19" s="6"/>
    </row>
    <row r="20" spans="1:31" x14ac:dyDescent="0.25">
      <c r="A20" s="13" t="s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3"/>
      <c r="L20" s="14"/>
      <c r="M20" s="15"/>
      <c r="N20" s="5"/>
      <c r="O20" s="5"/>
      <c r="P20" s="13" t="s">
        <v>17</v>
      </c>
      <c r="Q20" s="14"/>
      <c r="R20" s="14"/>
      <c r="S20" s="14"/>
      <c r="T20" s="14"/>
      <c r="U20" s="14"/>
      <c r="V20" s="14"/>
      <c r="W20" s="14"/>
      <c r="X20" s="14"/>
      <c r="Y20" s="15"/>
      <c r="Z20" s="13"/>
      <c r="AA20" s="14"/>
      <c r="AB20" s="15"/>
      <c r="AC20" s="3">
        <f t="shared" si="0"/>
        <v>0</v>
      </c>
      <c r="AD20" s="6"/>
    </row>
    <row r="21" spans="1:31" x14ac:dyDescent="0.25">
      <c r="A21" s="13" t="s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5"/>
      <c r="O21" s="5"/>
      <c r="P21" s="13" t="s">
        <v>18</v>
      </c>
      <c r="Q21" s="14"/>
      <c r="R21" s="14"/>
      <c r="S21" s="14"/>
      <c r="T21" s="14"/>
      <c r="U21" s="14"/>
      <c r="V21" s="14"/>
      <c r="W21" s="14"/>
      <c r="X21" s="14"/>
      <c r="Y21" s="15"/>
      <c r="Z21" s="13"/>
      <c r="AA21" s="14"/>
      <c r="AB21" s="15"/>
      <c r="AC21" s="3">
        <f t="shared" si="0"/>
        <v>0</v>
      </c>
      <c r="AD21" s="6"/>
    </row>
    <row r="22" spans="1:31" x14ac:dyDescent="0.25">
      <c r="A22" s="13" t="s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5"/>
      <c r="O22" s="5"/>
      <c r="P22" s="13" t="s">
        <v>19</v>
      </c>
      <c r="Q22" s="14"/>
      <c r="R22" s="14"/>
      <c r="S22" s="14"/>
      <c r="T22" s="14"/>
      <c r="U22" s="14"/>
      <c r="V22" s="14"/>
      <c r="W22" s="14"/>
      <c r="X22" s="14"/>
      <c r="Y22" s="15"/>
      <c r="Z22" s="13"/>
      <c r="AA22" s="14"/>
      <c r="AB22" s="15"/>
      <c r="AC22" s="3">
        <f t="shared" si="0"/>
        <v>0</v>
      </c>
      <c r="AD22" s="6"/>
    </row>
    <row r="23" spans="1:31" x14ac:dyDescent="0.25">
      <c r="A23" s="1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3"/>
      <c r="L23" s="14"/>
      <c r="M23" s="15"/>
      <c r="N23" s="5"/>
      <c r="O23" s="5"/>
      <c r="P23" s="13" t="s">
        <v>20</v>
      </c>
      <c r="Q23" s="14"/>
      <c r="R23" s="14"/>
      <c r="S23" s="14"/>
      <c r="T23" s="14"/>
      <c r="U23" s="14"/>
      <c r="V23" s="14"/>
      <c r="W23" s="14"/>
      <c r="X23" s="14"/>
      <c r="Y23" s="15"/>
      <c r="Z23" s="13"/>
      <c r="AA23" s="14"/>
      <c r="AB23" s="15"/>
      <c r="AC23" s="3">
        <f t="shared" si="0"/>
        <v>0</v>
      </c>
      <c r="AD23" s="6"/>
    </row>
    <row r="24" spans="1:31" x14ac:dyDescent="0.25">
      <c r="A24" s="16" t="s">
        <v>22</v>
      </c>
      <c r="B24" s="17"/>
      <c r="C24" s="17"/>
      <c r="D24" s="17"/>
      <c r="E24" s="17"/>
      <c r="F24" s="17"/>
      <c r="G24" s="17"/>
      <c r="H24" s="17"/>
      <c r="I24" s="17"/>
      <c r="J24" s="18"/>
      <c r="K24" s="13"/>
      <c r="L24" s="14"/>
      <c r="M24" s="15"/>
      <c r="N24" s="5"/>
      <c r="O24" s="5"/>
      <c r="P24" s="16" t="s">
        <v>22</v>
      </c>
      <c r="Q24" s="17"/>
      <c r="R24" s="17"/>
      <c r="S24" s="17"/>
      <c r="T24" s="17"/>
      <c r="U24" s="17"/>
      <c r="V24" s="17"/>
      <c r="W24" s="17"/>
      <c r="X24" s="17"/>
      <c r="Y24" s="18"/>
      <c r="Z24" s="13"/>
      <c r="AA24" s="14"/>
      <c r="AB24" s="15"/>
      <c r="AC24" s="3">
        <f t="shared" si="0"/>
        <v>0</v>
      </c>
      <c r="AD24" s="6"/>
    </row>
    <row r="25" spans="1:31" x14ac:dyDescent="0.25">
      <c r="A25" s="13" t="s">
        <v>17</v>
      </c>
      <c r="B25" s="14"/>
      <c r="C25" s="14"/>
      <c r="D25" s="14"/>
      <c r="E25" s="14"/>
      <c r="F25" s="14"/>
      <c r="G25" s="14"/>
      <c r="H25" s="14"/>
      <c r="I25" s="14"/>
      <c r="J25" s="15"/>
      <c r="K25" s="13"/>
      <c r="L25" s="14"/>
      <c r="M25" s="15"/>
      <c r="N25" s="5"/>
      <c r="O25" s="5"/>
      <c r="P25" s="13" t="s">
        <v>17</v>
      </c>
      <c r="Q25" s="14"/>
      <c r="R25" s="14"/>
      <c r="S25" s="14"/>
      <c r="T25" s="14"/>
      <c r="U25" s="14"/>
      <c r="V25" s="14"/>
      <c r="W25" s="14"/>
      <c r="X25" s="14"/>
      <c r="Y25" s="15"/>
      <c r="Z25" s="13"/>
      <c r="AA25" s="14"/>
      <c r="AB25" s="15"/>
      <c r="AC25" s="3">
        <f t="shared" si="0"/>
        <v>0</v>
      </c>
      <c r="AD25" s="6"/>
    </row>
    <row r="26" spans="1:31" x14ac:dyDescent="0.25">
      <c r="A26" s="13" t="s">
        <v>18</v>
      </c>
      <c r="B26" s="14"/>
      <c r="C26" s="14"/>
      <c r="D26" s="14"/>
      <c r="E26" s="14"/>
      <c r="F26" s="14"/>
      <c r="G26" s="14"/>
      <c r="H26" s="14"/>
      <c r="I26" s="14"/>
      <c r="J26" s="15"/>
      <c r="K26" s="13"/>
      <c r="L26" s="14"/>
      <c r="M26" s="15"/>
      <c r="N26" s="5"/>
      <c r="O26" s="5"/>
      <c r="P26" s="13" t="s">
        <v>18</v>
      </c>
      <c r="Q26" s="14"/>
      <c r="R26" s="14"/>
      <c r="S26" s="14"/>
      <c r="T26" s="14"/>
      <c r="U26" s="14"/>
      <c r="V26" s="14"/>
      <c r="W26" s="14"/>
      <c r="X26" s="14"/>
      <c r="Y26" s="15"/>
      <c r="Z26" s="13"/>
      <c r="AA26" s="14"/>
      <c r="AB26" s="15"/>
      <c r="AC26" s="3">
        <f t="shared" si="0"/>
        <v>0</v>
      </c>
      <c r="AD26" s="6"/>
    </row>
    <row r="27" spans="1:31" x14ac:dyDescent="0.25">
      <c r="A27" s="13" t="s">
        <v>19</v>
      </c>
      <c r="B27" s="14"/>
      <c r="C27" s="14"/>
      <c r="D27" s="14"/>
      <c r="E27" s="14"/>
      <c r="F27" s="14"/>
      <c r="G27" s="14"/>
      <c r="H27" s="14"/>
      <c r="I27" s="14"/>
      <c r="J27" s="15"/>
      <c r="K27" s="13"/>
      <c r="L27" s="14"/>
      <c r="M27" s="15"/>
      <c r="N27" s="5"/>
      <c r="O27" s="5"/>
      <c r="P27" s="13" t="s">
        <v>19</v>
      </c>
      <c r="Q27" s="14"/>
      <c r="R27" s="14"/>
      <c r="S27" s="14"/>
      <c r="T27" s="14"/>
      <c r="U27" s="14"/>
      <c r="V27" s="14"/>
      <c r="W27" s="14"/>
      <c r="X27" s="14"/>
      <c r="Y27" s="15"/>
      <c r="Z27" s="13"/>
      <c r="AA27" s="14"/>
      <c r="AB27" s="15"/>
      <c r="AC27" s="3">
        <f t="shared" si="0"/>
        <v>0</v>
      </c>
      <c r="AD27" s="6"/>
      <c r="AE27" s="3">
        <f>AC22+AC27</f>
        <v>0</v>
      </c>
    </row>
    <row r="28" spans="1:31" x14ac:dyDescent="0.25">
      <c r="A28" s="13" t="s">
        <v>20</v>
      </c>
      <c r="B28" s="14"/>
      <c r="C28" s="14"/>
      <c r="D28" s="14"/>
      <c r="E28" s="14"/>
      <c r="F28" s="14"/>
      <c r="G28" s="14"/>
      <c r="H28" s="14"/>
      <c r="I28" s="14"/>
      <c r="J28" s="15"/>
      <c r="K28" s="13"/>
      <c r="L28" s="14"/>
      <c r="M28" s="15"/>
      <c r="N28" s="5"/>
      <c r="O28" s="5"/>
      <c r="P28" s="13" t="s">
        <v>20</v>
      </c>
      <c r="Q28" s="14"/>
      <c r="R28" s="14"/>
      <c r="S28" s="14"/>
      <c r="T28" s="14"/>
      <c r="U28" s="14"/>
      <c r="V28" s="14"/>
      <c r="W28" s="14"/>
      <c r="X28" s="14"/>
      <c r="Y28" s="15"/>
      <c r="Z28" s="13"/>
      <c r="AA28" s="14"/>
      <c r="AB28" s="15"/>
      <c r="AC28" s="3">
        <f t="shared" si="0"/>
        <v>0</v>
      </c>
      <c r="AD28" s="6"/>
      <c r="AE28" s="3">
        <f>AC23+AC28</f>
        <v>0</v>
      </c>
    </row>
    <row r="29" spans="1:3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3">
        <f>AE27+AE28</f>
        <v>0</v>
      </c>
    </row>
    <row r="30" spans="1:3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ПО </vt:lpstr>
      <vt:lpstr>Январь 2026</vt:lpstr>
      <vt:lpstr>Февраль 2026</vt:lpstr>
      <vt:lpstr>Март 2026</vt:lpstr>
      <vt:lpstr>Апрель 2026</vt:lpstr>
      <vt:lpstr>Май 2026</vt:lpstr>
      <vt:lpstr>Июнь 2026</vt:lpstr>
      <vt:lpstr>Июль 2026</vt:lpstr>
      <vt:lpstr>Август 2026</vt:lpstr>
      <vt:lpstr>Сентябрь 2026</vt:lpstr>
      <vt:lpstr>Октябрь 2026</vt:lpstr>
      <vt:lpstr>Ноябрь 2026</vt:lpstr>
      <vt:lpstr>Декабрь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2026-02-11T12:57:26Z</dcterms:modified>
</cp:coreProperties>
</file>