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6E1E1E4C-0B3E-4B80-A56D-F2937F9D71FD}" xr6:coauthVersionLast="36" xr6:coauthVersionMax="36" xr10:uidLastSave="{00000000-0000-0000-0000-000000000000}"/>
  <bookViews>
    <workbookView xWindow="240" yWindow="645" windowWidth="14805" windowHeight="7470" tabRatio="613" activeTab="12" xr2:uid="{00000000-000D-0000-FFFF-FFFF00000000}"/>
  </bookViews>
  <sheets>
    <sheet name="ПО " sheetId="1" r:id="rId1"/>
    <sheet name="Январь 2021" sheetId="41" r:id="rId2"/>
    <sheet name="Февраль 2021" sheetId="42" r:id="rId3"/>
    <sheet name="Март 2021" sheetId="43" r:id="rId4"/>
    <sheet name="Апрель 2021" sheetId="44" r:id="rId5"/>
    <sheet name="Май 2021" sheetId="45" r:id="rId6"/>
    <sheet name="Июнь 2021" sheetId="46" r:id="rId7"/>
    <sheet name="Июль 2021" sheetId="47" r:id="rId8"/>
    <sheet name="Август 2021" sheetId="48" r:id="rId9"/>
    <sheet name="Сентябрь 2021" sheetId="49" r:id="rId10"/>
    <sheet name="Октябрь 2021" sheetId="50" r:id="rId11"/>
    <sheet name="Ноябрь 2021" sheetId="51" r:id="rId12"/>
    <sheet name="Декабрь 2021" sheetId="52" r:id="rId13"/>
  </sheets>
  <calcPr calcId="191029"/>
</workbook>
</file>

<file path=xl/calcChain.xml><?xml version="1.0" encoding="utf-8"?>
<calcChain xmlns="http://schemas.openxmlformats.org/spreadsheetml/2006/main">
  <c r="K15" i="52" l="1"/>
  <c r="K16" i="52"/>
  <c r="K17" i="52"/>
  <c r="K18" i="52"/>
  <c r="K22" i="52"/>
  <c r="K23" i="52"/>
  <c r="K27" i="52"/>
  <c r="K28" i="52"/>
  <c r="Z17" i="52"/>
  <c r="Z18" i="52"/>
  <c r="Z22" i="52"/>
  <c r="Z23" i="52"/>
  <c r="K15" i="51" l="1"/>
  <c r="K16" i="51"/>
  <c r="K17" i="51"/>
  <c r="K18" i="51"/>
  <c r="K22" i="51"/>
  <c r="K23" i="51"/>
  <c r="K27" i="51"/>
  <c r="K28" i="51"/>
  <c r="Z17" i="51"/>
  <c r="Z18" i="51"/>
  <c r="Z22" i="51"/>
  <c r="Z23" i="51"/>
  <c r="K15" i="50" l="1"/>
  <c r="K16" i="50"/>
  <c r="K17" i="50"/>
  <c r="K18" i="50"/>
  <c r="K22" i="50"/>
  <c r="K23" i="50"/>
  <c r="K27" i="50"/>
  <c r="K28" i="50"/>
  <c r="Z17" i="50"/>
  <c r="Z18" i="50"/>
  <c r="Z22" i="50"/>
  <c r="Z23" i="50"/>
  <c r="K17" i="49" l="1"/>
  <c r="K15" i="49"/>
  <c r="K16" i="49" l="1"/>
  <c r="K18" i="49"/>
  <c r="K22" i="49"/>
  <c r="K23" i="49"/>
  <c r="K27" i="49"/>
  <c r="K28" i="49"/>
  <c r="Z17" i="49"/>
  <c r="Z18" i="49"/>
  <c r="Z22" i="49"/>
  <c r="Z23" i="49"/>
  <c r="K15" i="48" l="1"/>
  <c r="K16" i="48"/>
  <c r="K17" i="48"/>
  <c r="K18" i="48"/>
  <c r="K22" i="48"/>
  <c r="K23" i="48"/>
  <c r="K27" i="48"/>
  <c r="K28" i="48"/>
  <c r="Z17" i="48"/>
  <c r="Z18" i="48"/>
  <c r="Z22" i="48"/>
  <c r="Z23" i="48"/>
  <c r="K15" i="47" l="1"/>
  <c r="K16" i="47"/>
  <c r="K17" i="47"/>
  <c r="K18" i="47"/>
  <c r="K22" i="47"/>
  <c r="K23" i="47"/>
  <c r="K27" i="47"/>
  <c r="K28" i="47"/>
  <c r="Z17" i="47"/>
  <c r="Z18" i="47"/>
  <c r="Z22" i="47"/>
  <c r="Z23" i="47"/>
  <c r="K15" i="46" l="1"/>
  <c r="K16" i="46"/>
  <c r="K17" i="46"/>
  <c r="K18" i="46"/>
  <c r="K22" i="46"/>
  <c r="K23" i="46"/>
  <c r="K27" i="46"/>
  <c r="K28" i="46"/>
  <c r="Z17" i="46"/>
  <c r="Z18" i="46"/>
  <c r="Z22" i="46"/>
  <c r="Z23" i="46"/>
  <c r="Z17" i="45" l="1"/>
  <c r="K15" i="45" l="1"/>
  <c r="K16" i="45"/>
  <c r="K17" i="45"/>
  <c r="K18" i="45"/>
  <c r="K22" i="45"/>
  <c r="K23" i="45"/>
  <c r="K27" i="45"/>
  <c r="K28" i="45"/>
  <c r="Z18" i="45"/>
  <c r="Z22" i="45"/>
  <c r="Z23" i="45"/>
  <c r="K22" i="44" l="1"/>
  <c r="K15" i="44"/>
  <c r="K16" i="44"/>
  <c r="K17" i="44"/>
  <c r="K18" i="44"/>
  <c r="K23" i="44"/>
  <c r="K27" i="44"/>
  <c r="K28" i="44"/>
  <c r="Z17" i="44"/>
  <c r="Z18" i="44"/>
  <c r="Z22" i="44"/>
  <c r="Z23" i="44"/>
  <c r="K15" i="43" l="1"/>
  <c r="K16" i="43"/>
  <c r="K17" i="43"/>
  <c r="K18" i="43"/>
  <c r="K22" i="43"/>
  <c r="K23" i="43"/>
  <c r="K27" i="43"/>
  <c r="K28" i="43"/>
  <c r="Z17" i="43"/>
  <c r="Z18" i="43"/>
  <c r="Z22" i="43"/>
  <c r="Z23" i="43"/>
  <c r="K15" i="42" l="1"/>
  <c r="K16" i="42"/>
  <c r="K17" i="42"/>
  <c r="K18" i="42"/>
  <c r="K22" i="42"/>
  <c r="K23" i="42"/>
  <c r="K27" i="42"/>
  <c r="K28" i="42"/>
  <c r="Z17" i="42"/>
  <c r="Z18" i="42"/>
  <c r="Z22" i="42"/>
  <c r="Z23" i="42"/>
  <c r="K17" i="41" l="1"/>
  <c r="K18" i="41"/>
  <c r="K15" i="41" l="1"/>
  <c r="K16" i="41"/>
  <c r="K22" i="41"/>
  <c r="K23" i="41"/>
  <c r="K27" i="41"/>
  <c r="K28" i="41"/>
  <c r="Z17" i="41"/>
  <c r="Z18" i="41"/>
  <c r="Z22" i="41"/>
  <c r="Z23" i="41"/>
  <c r="P7" i="1" l="1"/>
  <c r="P6" i="1"/>
  <c r="AC28" i="48" l="1"/>
  <c r="AC27" i="48"/>
  <c r="AC26" i="48"/>
  <c r="AC25" i="48"/>
  <c r="AC24" i="48"/>
  <c r="AC21" i="48"/>
  <c r="AC20" i="48"/>
  <c r="AC19" i="48"/>
  <c r="AC15" i="48"/>
  <c r="AC14" i="48"/>
  <c r="AC13" i="48"/>
  <c r="AC23" i="48"/>
  <c r="AC22" i="48"/>
  <c r="AC16" i="48"/>
  <c r="AC17" i="48"/>
  <c r="AE27" i="48" l="1"/>
  <c r="AE28" i="48"/>
  <c r="AC18" i="48"/>
  <c r="AE29" i="48" l="1"/>
  <c r="Z12" i="46"/>
  <c r="Z11" i="46"/>
  <c r="AC28" i="46"/>
  <c r="AC27" i="46"/>
  <c r="AC26" i="46"/>
  <c r="AC25" i="46"/>
  <c r="AC24" i="46"/>
  <c r="AC23" i="46"/>
  <c r="AC22" i="46"/>
  <c r="AC21" i="46"/>
  <c r="AC20" i="46"/>
  <c r="AC19" i="46"/>
  <c r="AC16" i="46"/>
  <c r="AC15" i="46"/>
  <c r="AC14" i="46"/>
  <c r="AC13" i="46"/>
  <c r="K10" i="46"/>
  <c r="AC10" i="46" s="1"/>
  <c r="K9" i="46"/>
  <c r="AC9" i="46" s="1"/>
  <c r="AC18" i="46" l="1"/>
  <c r="AC17" i="46"/>
  <c r="AE28" i="46"/>
  <c r="AE27" i="46"/>
  <c r="Z8" i="46"/>
  <c r="K12" i="46"/>
  <c r="AC12" i="46" s="1"/>
  <c r="K11" i="46"/>
  <c r="K11" i="45"/>
  <c r="Z11" i="45"/>
  <c r="K12" i="45"/>
  <c r="Z12" i="45"/>
  <c r="K10" i="45"/>
  <c r="K9" i="45"/>
  <c r="AE29" i="46" l="1"/>
  <c r="K8" i="46"/>
  <c r="AC8" i="46" s="1"/>
  <c r="AC11" i="46"/>
  <c r="Z8" i="45"/>
  <c r="K8" i="45"/>
  <c r="K11" i="44"/>
  <c r="Z12" i="44"/>
  <c r="Z11" i="44"/>
  <c r="AC28" i="44"/>
  <c r="AC27" i="44"/>
  <c r="AC26" i="44"/>
  <c r="AC25" i="44"/>
  <c r="AC24" i="44"/>
  <c r="AC23" i="44"/>
  <c r="AC22" i="44"/>
  <c r="AC21" i="44"/>
  <c r="AC20" i="44"/>
  <c r="AC19" i="44"/>
  <c r="AC16" i="44"/>
  <c r="AC15" i="44"/>
  <c r="AC14" i="44"/>
  <c r="AC13" i="44"/>
  <c r="K12" i="44"/>
  <c r="K10" i="44"/>
  <c r="AC10" i="44" s="1"/>
  <c r="K9" i="44"/>
  <c r="AC9" i="44" s="1"/>
  <c r="AC18" i="44" l="1"/>
  <c r="AE28" i="44"/>
  <c r="AE27" i="44"/>
  <c r="AC12" i="44"/>
  <c r="Z8" i="44"/>
  <c r="AC11" i="44"/>
  <c r="AC17" i="44"/>
  <c r="K8" i="44"/>
  <c r="Z12" i="43"/>
  <c r="K12" i="43"/>
  <c r="K11" i="43"/>
  <c r="Z11" i="43"/>
  <c r="K10" i="43"/>
  <c r="K9" i="43"/>
  <c r="K8" i="43" l="1"/>
  <c r="AC8" i="44"/>
  <c r="AE29" i="44"/>
  <c r="Z8" i="43"/>
  <c r="Z12" i="42"/>
  <c r="Z11" i="42"/>
  <c r="K12" i="42"/>
  <c r="K11" i="42"/>
  <c r="K10" i="42"/>
  <c r="K9" i="42"/>
  <c r="Z8" i="42" l="1"/>
  <c r="K8" i="42"/>
  <c r="AC18" i="52" l="1"/>
  <c r="Z11" i="52"/>
  <c r="K11" i="52"/>
  <c r="AC28" i="52"/>
  <c r="AC27" i="52"/>
  <c r="AC26" i="52"/>
  <c r="AC25" i="52"/>
  <c r="AC24" i="52"/>
  <c r="AC23" i="52"/>
  <c r="AC22" i="52"/>
  <c r="AC21" i="52"/>
  <c r="AC20" i="52"/>
  <c r="AC19" i="52"/>
  <c r="AC16" i="52"/>
  <c r="AC15" i="52"/>
  <c r="AC14" i="52"/>
  <c r="AC13" i="52"/>
  <c r="K12" i="52"/>
  <c r="K10" i="52"/>
  <c r="AC10" i="52" s="1"/>
  <c r="K9" i="52"/>
  <c r="AC9" i="52" s="1"/>
  <c r="AE28" i="52" l="1"/>
  <c r="Z12" i="52"/>
  <c r="AC12" i="52" s="1"/>
  <c r="AC11" i="52"/>
  <c r="AE27" i="52"/>
  <c r="AC17" i="52"/>
  <c r="K8" i="52"/>
  <c r="K12" i="51"/>
  <c r="AC28" i="51"/>
  <c r="AC27" i="51"/>
  <c r="AC26" i="51"/>
  <c r="AC25" i="51"/>
  <c r="AC24" i="51"/>
  <c r="AC23" i="51"/>
  <c r="AC22" i="51"/>
  <c r="AC21" i="51"/>
  <c r="AC20" i="51"/>
  <c r="AC19" i="51"/>
  <c r="Z11" i="51"/>
  <c r="AC16" i="51"/>
  <c r="AC15" i="51"/>
  <c r="AC14" i="51"/>
  <c r="AC13" i="51"/>
  <c r="K10" i="51"/>
  <c r="AC10" i="51" s="1"/>
  <c r="K9" i="51"/>
  <c r="AC9" i="51" s="1"/>
  <c r="AE29" i="52" l="1"/>
  <c r="Z8" i="52"/>
  <c r="AC8" i="52" s="1"/>
  <c r="AC17" i="51"/>
  <c r="AE28" i="51"/>
  <c r="AE27" i="51"/>
  <c r="AC18" i="51"/>
  <c r="K11" i="51"/>
  <c r="AC11" i="51" s="1"/>
  <c r="Z12" i="51"/>
  <c r="Z8" i="51" s="1"/>
  <c r="K12" i="50"/>
  <c r="Z12" i="50"/>
  <c r="K11" i="50"/>
  <c r="AC28" i="50"/>
  <c r="AC27" i="50"/>
  <c r="AC26" i="50"/>
  <c r="AC25" i="50"/>
  <c r="AC24" i="50"/>
  <c r="AC23" i="50"/>
  <c r="AC22" i="50"/>
  <c r="AC21" i="50"/>
  <c r="AC20" i="50"/>
  <c r="AC19" i="50"/>
  <c r="AC16" i="50"/>
  <c r="AC15" i="50"/>
  <c r="AC14" i="50"/>
  <c r="AC13" i="50"/>
  <c r="K10" i="50"/>
  <c r="AC10" i="50" s="1"/>
  <c r="K9" i="50"/>
  <c r="AC9" i="50" s="1"/>
  <c r="AE27" i="50" l="1"/>
  <c r="AE28" i="50"/>
  <c r="AC12" i="51"/>
  <c r="AE29" i="51"/>
  <c r="K8" i="51"/>
  <c r="AC18" i="50"/>
  <c r="AC12" i="50"/>
  <c r="AC17" i="50"/>
  <c r="K8" i="50"/>
  <c r="Z11" i="50"/>
  <c r="Z8" i="50" s="1"/>
  <c r="AE29" i="50" l="1"/>
  <c r="AC8" i="51"/>
  <c r="AC8" i="50"/>
  <c r="AC11" i="50"/>
  <c r="Z11" i="48"/>
  <c r="Z12" i="48"/>
  <c r="K12" i="48"/>
  <c r="K11" i="48"/>
  <c r="K10" i="48"/>
  <c r="AC10" i="48" s="1"/>
  <c r="K9" i="48"/>
  <c r="AC9" i="48" s="1"/>
  <c r="AC11" i="48" l="1"/>
  <c r="AC12" i="48"/>
  <c r="Z8" i="48"/>
  <c r="K8" i="48"/>
  <c r="Z11" i="49"/>
  <c r="AC28" i="49"/>
  <c r="AC27" i="49"/>
  <c r="AC26" i="49"/>
  <c r="AC25" i="49"/>
  <c r="AC24" i="49"/>
  <c r="AC23" i="49"/>
  <c r="AC22" i="49"/>
  <c r="AC21" i="49"/>
  <c r="AC20" i="49"/>
  <c r="AC19" i="49"/>
  <c r="AC16" i="49"/>
  <c r="AC15" i="49"/>
  <c r="AC14" i="49"/>
  <c r="AC13" i="49"/>
  <c r="Z12" i="49"/>
  <c r="K10" i="49"/>
  <c r="AC10" i="49" s="1"/>
  <c r="K9" i="49"/>
  <c r="AC9" i="49" s="1"/>
  <c r="AC8" i="48" l="1"/>
  <c r="AC18" i="49"/>
  <c r="Z8" i="49"/>
  <c r="AC17" i="49"/>
  <c r="AE28" i="49"/>
  <c r="AE27" i="49"/>
  <c r="K11" i="49"/>
  <c r="AC11" i="49" s="1"/>
  <c r="K12" i="49"/>
  <c r="AC12" i="49" s="1"/>
  <c r="K12" i="47"/>
  <c r="Z12" i="47"/>
  <c r="K11" i="47"/>
  <c r="K10" i="47"/>
  <c r="AC10" i="47" s="1"/>
  <c r="K9" i="47"/>
  <c r="AC9" i="47" s="1"/>
  <c r="AC28" i="47"/>
  <c r="AC27" i="47"/>
  <c r="AC26" i="47"/>
  <c r="AC25" i="47"/>
  <c r="AC24" i="47"/>
  <c r="AC23" i="47"/>
  <c r="AC22" i="47"/>
  <c r="AC21" i="47"/>
  <c r="AC20" i="47"/>
  <c r="AC19" i="47"/>
  <c r="AC18" i="47"/>
  <c r="AC16" i="47"/>
  <c r="AC15" i="47"/>
  <c r="AC14" i="47"/>
  <c r="AC13" i="47"/>
  <c r="AE27" i="47" l="1"/>
  <c r="AE28" i="47"/>
  <c r="AE29" i="49"/>
  <c r="K8" i="49"/>
  <c r="AC8" i="49" s="1"/>
  <c r="AC12" i="47"/>
  <c r="AC17" i="47"/>
  <c r="K8" i="47"/>
  <c r="Z11" i="47"/>
  <c r="AE29" i="47" l="1"/>
  <c r="AC11" i="47"/>
  <c r="Z8" i="47"/>
  <c r="AC8" i="47" s="1"/>
  <c r="AC28" i="43" l="1"/>
  <c r="AC27" i="43"/>
  <c r="AC26" i="43"/>
  <c r="AC25" i="43"/>
  <c r="AC24" i="43"/>
  <c r="AC23" i="43"/>
  <c r="AC22" i="43"/>
  <c r="AC21" i="43"/>
  <c r="AC20" i="43"/>
  <c r="AC19" i="43"/>
  <c r="AC18" i="43"/>
  <c r="AC17" i="43"/>
  <c r="AC16" i="43"/>
  <c r="AC15" i="43"/>
  <c r="AC14" i="43"/>
  <c r="AC13" i="43"/>
  <c r="AC11" i="43"/>
  <c r="AC10" i="43"/>
  <c r="AC9" i="43"/>
  <c r="AE27" i="43" l="1"/>
  <c r="AE28" i="43"/>
  <c r="AC12" i="43"/>
  <c r="AC28" i="42"/>
  <c r="AC27" i="42"/>
  <c r="AC26" i="42"/>
  <c r="AC25" i="42"/>
  <c r="AC24" i="42"/>
  <c r="AC23" i="42"/>
  <c r="AC22" i="42"/>
  <c r="AC21" i="42"/>
  <c r="AC20" i="42"/>
  <c r="AC19" i="42"/>
  <c r="AC17" i="42"/>
  <c r="AC16" i="42"/>
  <c r="AC15" i="42"/>
  <c r="AC14" i="42"/>
  <c r="AC13" i="42"/>
  <c r="AC9" i="42"/>
  <c r="AE29" i="43" l="1"/>
  <c r="AC8" i="43"/>
  <c r="AE28" i="42"/>
  <c r="AC12" i="42"/>
  <c r="AE27" i="42"/>
  <c r="AC10" i="42"/>
  <c r="AC18" i="42"/>
  <c r="AC11" i="42"/>
  <c r="AE29" i="42" l="1"/>
  <c r="AC8" i="42"/>
  <c r="AC28" i="45" l="1"/>
  <c r="AC27" i="45"/>
  <c r="AC26" i="45"/>
  <c r="AC25" i="45"/>
  <c r="AC24" i="45"/>
  <c r="AC23" i="45"/>
  <c r="AC22" i="45"/>
  <c r="AC21" i="45"/>
  <c r="AC20" i="45"/>
  <c r="AC19" i="45"/>
  <c r="AC16" i="45"/>
  <c r="AC15" i="45"/>
  <c r="AC14" i="45"/>
  <c r="AC13" i="45"/>
  <c r="AC10" i="45"/>
  <c r="AC9" i="45"/>
  <c r="AE27" i="45" l="1"/>
  <c r="AE28" i="45"/>
  <c r="AC11" i="45"/>
  <c r="AC17" i="45"/>
  <c r="AC12" i="45"/>
  <c r="AC18" i="45"/>
  <c r="AE29" i="45" l="1"/>
  <c r="AC8" i="45"/>
  <c r="AC28" i="41" l="1"/>
  <c r="AC27" i="41"/>
  <c r="AC26" i="41"/>
  <c r="AC25" i="41"/>
  <c r="AC24" i="41"/>
  <c r="AC23" i="41"/>
  <c r="AC22" i="41"/>
  <c r="AC21" i="41"/>
  <c r="AC20" i="41"/>
  <c r="AC19" i="41"/>
  <c r="AC18" i="41"/>
  <c r="K12" i="41"/>
  <c r="AC17" i="41"/>
  <c r="AC16" i="41"/>
  <c r="AC15" i="41"/>
  <c r="AC14" i="41"/>
  <c r="AC13" i="41"/>
  <c r="Z12" i="41"/>
  <c r="Z11" i="41"/>
  <c r="K11" i="41"/>
  <c r="K10" i="41"/>
  <c r="AC10" i="41" s="1"/>
  <c r="K9" i="41"/>
  <c r="AC9" i="41" s="1"/>
  <c r="AE28" i="41" l="1"/>
  <c r="AE27" i="41"/>
  <c r="Z8" i="41"/>
  <c r="AC11" i="41"/>
  <c r="K8" i="41"/>
  <c r="AC12" i="41"/>
  <c r="AE29" i="41" l="1"/>
  <c r="AC8" i="41"/>
</calcChain>
</file>

<file path=xl/sharedStrings.xml><?xml version="1.0" encoding="utf-8"?>
<sst xmlns="http://schemas.openxmlformats.org/spreadsheetml/2006/main" count="570" uniqueCount="55">
  <si>
    <t>Полезный отпуск электрической энергии потребителям МУП "Борисоглебская энергосбытовая организация".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</si>
  <si>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</si>
  <si>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</si>
  <si>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</si>
  <si>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</si>
  <si>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</si>
  <si>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</si>
  <si>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</si>
  <si>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</si>
  <si>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</si>
  <si>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</si>
  <si>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</si>
  <si>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</si>
  <si>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</si>
  <si>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</si>
  <si>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Полезный отпуск электрической энергии</t>
  </si>
  <si>
    <t>в том числе население</t>
  </si>
  <si>
    <t>ФАКТИЧЕСКИЙ ПОЛЕЗНЫЙ ОТПУСК ЭЛЕКТРИЧЕСКОЙ ЭНЕРГИИ (МОЩНОСТИ) ПО СЕТЯМ МУП "БОРИСОГЛЕБСКАЯ ГОРЭЛЕКТРОСЕТЬ"</t>
  </si>
  <si>
    <t>Электроэнергия,Всего</t>
  </si>
  <si>
    <t>ВН (кВт.ч)</t>
  </si>
  <si>
    <t>СН-1 (кВт.ч)</t>
  </si>
  <si>
    <t>СН-2 (кВт.ч)</t>
  </si>
  <si>
    <t>НН (кВТ.Ч)</t>
  </si>
  <si>
    <t>Население городское и приравненные к нему потребители</t>
  </si>
  <si>
    <t>Население сельское и приравненные к нему потребители</t>
  </si>
  <si>
    <t>кВт*ч</t>
  </si>
  <si>
    <t>втом числе:                                                         потребители юридические лица</t>
  </si>
  <si>
    <t>ФАКТИЧЕСКИЙ ПОЛЕЗНЫЙ ОТПУСК ЭЛЕКТРИЧЕСКОЙ ЭНЕРГИИ (МОЩНОСТИ) ПО СЕТЯМ ОАО  "ОБОРОНЭНЕРГО"</t>
  </si>
  <si>
    <t>в том числе:                                                         потребители юридические лица</t>
  </si>
  <si>
    <t>НН (кВТ.ч)</t>
  </si>
  <si>
    <t>Факт 2021 год( кВт*ч)</t>
  </si>
  <si>
    <t>за Январь  2021 года</t>
  </si>
  <si>
    <t>за Январь 2021 года</t>
  </si>
  <si>
    <t>за Февраль  2021 года</t>
  </si>
  <si>
    <t>за Февраль 2021 года</t>
  </si>
  <si>
    <t>за Март  2021 года</t>
  </si>
  <si>
    <t>за Март 2021 года</t>
  </si>
  <si>
    <t>за Апрель  2021 года</t>
  </si>
  <si>
    <t>за Апрель 2021 года</t>
  </si>
  <si>
    <t>за Май  2021 года</t>
  </si>
  <si>
    <t>за Май 2021 года</t>
  </si>
  <si>
    <t>за Июнь  2021 года</t>
  </si>
  <si>
    <t>за Июнь 2021 года</t>
  </si>
  <si>
    <t>за Июль  2021 года</t>
  </si>
  <si>
    <t>за Июль 2021 года</t>
  </si>
  <si>
    <t>за Август  2021 года</t>
  </si>
  <si>
    <t>за Август 2021 года</t>
  </si>
  <si>
    <t>за Сентябрь  2021 года</t>
  </si>
  <si>
    <t>за Сентябрь 2021 года</t>
  </si>
  <si>
    <t>за Октябрь  2021 года</t>
  </si>
  <si>
    <t>за Октябрь 2021 года</t>
  </si>
  <si>
    <t>за Ноябрь  2021 года</t>
  </si>
  <si>
    <t>за Ноябрь 2021 года</t>
  </si>
  <si>
    <t>за Декабрь  2021 года</t>
  </si>
  <si>
    <t>за 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</si>
</sst>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5" applyNumberFormat="0" applyAlignment="0" applyProtection="0"/>
    <xf numFmtId="0" fontId="12" fillId="20" borderId="6" applyNumberFormat="0" applyAlignment="0" applyProtection="0"/>
    <xf numFmtId="0" fontId="13" fillId="20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1" borderId="11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7" fillId="0" borderId="0" xfId="0" applyFont="1"/>
    <xf numFmtId="0" fontId="4" fillId="0" borderId="0" xfId="0" applyFont="1" applyAlignment="1"/>
    <xf numFmtId="0" fontId="0" fillId="0" borderId="1" xfId="0" applyBorder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</cellXfs>
  <cellStyles count="44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1" xr:uid="{00000000-0005-0000-0000-000024000000}"/>
    <cellStyle name="Плохой 2" xfId="37" xr:uid="{00000000-0005-0000-0000-000025000000}"/>
    <cellStyle name="Пояснение 2" xfId="38" xr:uid="{00000000-0005-0000-0000-000026000000}"/>
    <cellStyle name="Примечание 2" xfId="39" xr:uid="{00000000-0005-0000-0000-000027000000}"/>
    <cellStyle name="Связанная ячейка 2" xfId="40" xr:uid="{00000000-0005-0000-0000-000028000000}"/>
    <cellStyle name="Текст предупреждения 2" xfId="41" xr:uid="{00000000-0005-0000-0000-000029000000}"/>
    <cellStyle name="Финансовый 2" xfId="42" xr:uid="{00000000-0005-0000-0000-00002A000000}"/>
    <cellStyle name="Хороший 2" xfId="43" xr:uid="{00000000-0005-0000-0000-00002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"/>
  <sheetViews>
    <sheetView workbookViewId="0">
      <selection activeCell="O17" sqref="O17"/>
    </sheetView>
  </sheetViews>
  <sheetFormatPr defaultRowHeight="15" x14ac:dyDescent="0.25"/>
  <cols>
    <col min="4" max="4" width="11" customWidth="1"/>
    <col min="5" max="5" width="11.140625" bestFit="1" customWidth="1"/>
    <col min="6" max="7" width="9.85546875" bestFit="1" customWidth="1"/>
    <col min="10" max="10" width="9.7109375" customWidth="1"/>
    <col min="11" max="11" width="9.85546875" bestFit="1" customWidth="1"/>
    <col min="12" max="12" width="11" customWidth="1"/>
    <col min="13" max="13" width="10.85546875" customWidth="1"/>
    <col min="14" max="14" width="10.42578125" customWidth="1"/>
    <col min="15" max="15" width="11.42578125" customWidth="1"/>
    <col min="16" max="16" width="12.140625" customWidth="1"/>
  </cols>
  <sheetData>
    <row r="2" spans="1:16" ht="15.7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6" ht="15.75" x14ac:dyDescent="0.25">
      <c r="A4" s="7" t="s">
        <v>30</v>
      </c>
      <c r="B4" s="7"/>
      <c r="C4" s="7"/>
      <c r="D4" s="7"/>
    </row>
    <row r="5" spans="1:16" x14ac:dyDescent="0.25">
      <c r="A5" s="8" t="s">
        <v>1</v>
      </c>
      <c r="B5" s="8"/>
      <c r="C5" s="8"/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2" t="s">
        <v>14</v>
      </c>
    </row>
    <row r="6" spans="1:16" ht="40.5" customHeight="1" x14ac:dyDescent="0.25">
      <c r="A6" s="9" t="s">
        <v>15</v>
      </c>
      <c r="B6" s="10"/>
      <c r="C6" s="11"/>
      <c r="D6" s="4">
        <v>11635535</v>
      </c>
      <c r="E6" s="4">
        <v>11453507</v>
      </c>
      <c r="F6" s="4">
        <v>12063972</v>
      </c>
      <c r="G6" s="4">
        <v>10875230</v>
      </c>
      <c r="H6" s="4">
        <v>9754197</v>
      </c>
      <c r="I6" s="4">
        <v>9728512</v>
      </c>
      <c r="J6" s="4">
        <v>10295483</v>
      </c>
      <c r="K6" s="4">
        <v>10635676</v>
      </c>
      <c r="L6" s="4">
        <v>10732867</v>
      </c>
      <c r="M6" s="4">
        <v>11245956</v>
      </c>
      <c r="N6" s="4">
        <v>12060144</v>
      </c>
      <c r="O6" s="4">
        <v>12364734</v>
      </c>
      <c r="P6" s="4">
        <f>SUM(D6:O6)</f>
        <v>132845813</v>
      </c>
    </row>
    <row r="7" spans="1:16" ht="44.25" customHeight="1" x14ac:dyDescent="0.25">
      <c r="A7" s="8" t="s">
        <v>16</v>
      </c>
      <c r="B7" s="8"/>
      <c r="C7" s="8"/>
      <c r="D7" s="4">
        <v>4940960</v>
      </c>
      <c r="E7" s="4">
        <v>4775805</v>
      </c>
      <c r="F7" s="4">
        <v>5020703</v>
      </c>
      <c r="G7" s="4">
        <v>4944259</v>
      </c>
      <c r="H7" s="4">
        <v>4826229</v>
      </c>
      <c r="I7" s="4">
        <v>4391341</v>
      </c>
      <c r="J7" s="4">
        <v>4335478</v>
      </c>
      <c r="K7" s="4">
        <v>4685751</v>
      </c>
      <c r="L7" s="4">
        <v>4925708</v>
      </c>
      <c r="M7" s="4">
        <v>4574338</v>
      </c>
      <c r="N7" s="4">
        <v>5023201</v>
      </c>
      <c r="O7" s="4">
        <v>4821911</v>
      </c>
      <c r="P7" s="4">
        <f>SUM(D7:O7)</f>
        <v>57265684</v>
      </c>
    </row>
  </sheetData>
  <mergeCells count="5">
    <mergeCell ref="A2:L2"/>
    <mergeCell ref="A4:D4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47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48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10526189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206678</v>
      </c>
      <c r="AA8" s="13"/>
      <c r="AB8" s="14"/>
      <c r="AC8" s="3">
        <f>K8+Z8</f>
        <v>10732867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130305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130305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558922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558922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4319810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53998</v>
      </c>
      <c r="AA11" s="13"/>
      <c r="AB11" s="14"/>
      <c r="AC11" s="3">
        <f t="shared" si="0"/>
        <v>4373808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5517152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152680</v>
      </c>
      <c r="AA12" s="13"/>
      <c r="AB12" s="14"/>
      <c r="AC12" s="3">
        <f t="shared" si="0"/>
        <v>5669832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8392+121913</f>
        <v>130305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130305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475752+83170</f>
        <v>558922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558922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3439193+463628+120282+137486</f>
        <v>4160589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6200+38528</f>
        <v>44728</v>
      </c>
      <c r="AA17" s="13"/>
      <c r="AB17" s="14"/>
      <c r="AC17" s="3">
        <f t="shared" si="0"/>
        <v>4205317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-43+664714+112395+19238+30104</f>
        <v>826408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83419+2788</f>
        <v>86207</v>
      </c>
      <c r="AA18" s="13"/>
      <c r="AB18" s="14"/>
      <c r="AC18" s="3">
        <f t="shared" si="0"/>
        <v>912615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151992</f>
        <v>151992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9270</f>
        <v>9270</v>
      </c>
      <c r="AA22" s="13"/>
      <c r="AB22" s="14"/>
      <c r="AC22" s="3">
        <f t="shared" si="0"/>
        <v>161262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4544526</f>
        <v>4544526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43800+22673</f>
        <v>66473</v>
      </c>
      <c r="AA23" s="13"/>
      <c r="AB23" s="14"/>
      <c r="AC23" s="3">
        <f t="shared" si="0"/>
        <v>4610999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7229</f>
        <v>7229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7229</v>
      </c>
      <c r="AD27" s="6"/>
      <c r="AE27" s="3">
        <f>AC22+AC27</f>
        <v>168491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146218</f>
        <v>146218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146218</v>
      </c>
      <c r="AD28" s="6"/>
      <c r="AE28" s="3">
        <f>AC23+AC28</f>
        <v>4757217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4925708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49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50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11003312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242644</v>
      </c>
      <c r="AA8" s="13"/>
      <c r="AB8" s="14"/>
      <c r="AC8" s="3">
        <f>K8+Z8</f>
        <v>11245956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150516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150516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651659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651659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5042328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44708</v>
      </c>
      <c r="AA11" s="13"/>
      <c r="AB11" s="14"/>
      <c r="AC11" s="3">
        <f t="shared" si="0"/>
        <v>5087036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5158809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197936</v>
      </c>
      <c r="AA12" s="13"/>
      <c r="AB12" s="14"/>
      <c r="AC12" s="3">
        <f t="shared" si="0"/>
        <v>5356745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9702+140814</f>
        <v>150516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150516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575739+75920</f>
        <v>651659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651659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4122834+486700+129648+145119</f>
        <v>4884301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4896+29211</f>
        <v>34107</v>
      </c>
      <c r="AA17" s="13"/>
      <c r="AB17" s="14"/>
      <c r="AC17" s="3">
        <f t="shared" si="0"/>
        <v>4918408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-40+656521+110290+17325+32403</f>
        <v>816499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132439+2097</f>
        <v>134536</v>
      </c>
      <c r="AA18" s="13"/>
      <c r="AB18" s="14"/>
      <c r="AC18" s="3">
        <f t="shared" si="0"/>
        <v>951035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152533</f>
        <v>152533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10601</f>
        <v>10601</v>
      </c>
      <c r="AA22" s="13"/>
      <c r="AB22" s="14"/>
      <c r="AC22" s="3">
        <f t="shared" si="0"/>
        <v>163134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4189917</f>
        <v>4189917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42060+21340</f>
        <v>63400</v>
      </c>
      <c r="AA23" s="13"/>
      <c r="AB23" s="14"/>
      <c r="AC23" s="3">
        <f t="shared" si="0"/>
        <v>4253317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5494</f>
        <v>5494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5494</v>
      </c>
      <c r="AD27" s="6"/>
      <c r="AE27" s="3">
        <f>AC22+AC27</f>
        <v>168628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152393</f>
        <v>152393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152393</v>
      </c>
      <c r="AD28" s="6"/>
      <c r="AE28" s="3">
        <f>AC23+AC28</f>
        <v>4405710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4574338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51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11764328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295816</v>
      </c>
      <c r="AA8" s="13"/>
      <c r="AB8" s="14"/>
      <c r="AC8" s="3">
        <f>K8+Z8</f>
        <v>12060144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164356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164356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634731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634731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5301178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54816</v>
      </c>
      <c r="AA11" s="13"/>
      <c r="AB11" s="14"/>
      <c r="AC11" s="3">
        <f t="shared" si="0"/>
        <v>5355994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5664063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241000</v>
      </c>
      <c r="AA12" s="13"/>
      <c r="AB12" s="14"/>
      <c r="AC12" s="3">
        <f t="shared" si="0"/>
        <v>5905063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8971+155385</f>
        <v>164356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164356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562287+72444</f>
        <v>634731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634731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4293436+531815+149583+149502</f>
        <v>5124336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6273+33133</f>
        <v>39406</v>
      </c>
      <c r="AA17" s="13"/>
      <c r="AB17" s="14"/>
      <c r="AC17" s="3">
        <f t="shared" si="0"/>
        <v>5163742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-51+718821+126644+20127+32165</f>
        <v>897706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174450+1958</f>
        <v>176408</v>
      </c>
      <c r="AA18" s="13"/>
      <c r="AB18" s="14"/>
      <c r="AC18" s="3">
        <f t="shared" si="0"/>
        <v>1074114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171302</f>
        <v>171302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15410</f>
        <v>15410</v>
      </c>
      <c r="AA22" s="13"/>
      <c r="AB22" s="14"/>
      <c r="AC22" s="3">
        <f t="shared" si="0"/>
        <v>186712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4600957</f>
        <v>4600957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42240+22352</f>
        <v>64592</v>
      </c>
      <c r="AA23" s="13"/>
      <c r="AB23" s="14"/>
      <c r="AC23" s="3">
        <f t="shared" si="0"/>
        <v>4665549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5540</f>
        <v>5540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5540</v>
      </c>
      <c r="AD27" s="6"/>
      <c r="AE27" s="3">
        <f>AC22+AC27</f>
        <v>192252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165400</f>
        <v>165400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165400</v>
      </c>
      <c r="AD28" s="6"/>
      <c r="AE28" s="3">
        <f>AC23+AC28</f>
        <v>4830949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5023201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30"/>
  <sheetViews>
    <sheetView tabSelected="1" workbookViewId="0">
      <selection activeCell="P37" sqref="P37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53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12040656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324078</v>
      </c>
      <c r="AA8" s="13"/>
      <c r="AB8" s="14"/>
      <c r="AC8" s="3">
        <f>K8+Z8</f>
        <v>12364734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189625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189625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591520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591520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5735997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64525</v>
      </c>
      <c r="AA11" s="13"/>
      <c r="AB11" s="14"/>
      <c r="AC11" s="3">
        <f t="shared" si="0"/>
        <v>5800522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5523514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259553</v>
      </c>
      <c r="AA12" s="13"/>
      <c r="AB12" s="14"/>
      <c r="AC12" s="3">
        <f t="shared" si="0"/>
        <v>5783067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10424+179201</f>
        <v>189625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189625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516796+74724</f>
        <v>591520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591520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4631945+627717+128379+156089</f>
        <v>5544130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8503+41641</f>
        <v>50144</v>
      </c>
      <c r="AA17" s="13"/>
      <c r="AB17" s="14"/>
      <c r="AC17" s="3">
        <f t="shared" si="0"/>
        <v>5594274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-59+767350+132905+20675+47010</f>
        <v>967881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196890+2633</f>
        <v>199523</v>
      </c>
      <c r="AA18" s="13"/>
      <c r="AB18" s="14"/>
      <c r="AC18" s="3">
        <f t="shared" si="0"/>
        <v>1167404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185511</f>
        <v>185511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14381</f>
        <v>14381</v>
      </c>
      <c r="AA22" s="13"/>
      <c r="AB22" s="14"/>
      <c r="AC22" s="3">
        <f t="shared" si="0"/>
        <v>199892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4377762</f>
        <v>4377762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38400+21630</f>
        <v>60030</v>
      </c>
      <c r="AA23" s="13"/>
      <c r="AB23" s="14"/>
      <c r="AC23" s="3">
        <f t="shared" si="0"/>
        <v>4437792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6356</f>
        <v>6356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6356</v>
      </c>
      <c r="AD27" s="6"/>
      <c r="AE27" s="3">
        <f>AC22+AC27</f>
        <v>206248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177871</f>
        <v>177871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177871</v>
      </c>
      <c r="AD28" s="6"/>
      <c r="AE28" s="3">
        <f>AC23+AC28</f>
        <v>4615663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4821911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0"/>
  <sheetViews>
    <sheetView workbookViewId="0">
      <selection activeCell="K41" sqref="K41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11337903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297632</v>
      </c>
      <c r="AA8" s="13"/>
      <c r="AB8" s="14"/>
      <c r="AC8" s="3">
        <f>K8+Z8</f>
        <v>11635535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208461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208461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467748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467748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5059800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61451</v>
      </c>
      <c r="AA11" s="13"/>
      <c r="AB11" s="14"/>
      <c r="AC11" s="3">
        <f t="shared" si="0"/>
        <v>5121251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5601894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236181</v>
      </c>
      <c r="AA12" s="13"/>
      <c r="AB12" s="14"/>
      <c r="AC12" s="3">
        <f t="shared" si="0"/>
        <v>5838075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8012+200449</f>
        <v>208461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208461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391272+76476</f>
        <v>467748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467748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4088320+524374+81462+160567</f>
        <v>4854723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7165+39347</f>
        <v>46512</v>
      </c>
      <c r="AA17" s="13"/>
      <c r="AB17" s="14"/>
      <c r="AC17" s="3">
        <f t="shared" si="0"/>
        <v>4901235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-58+749726+132607+23745+33689</f>
        <v>939709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3648+173774</f>
        <v>177422</v>
      </c>
      <c r="AA18" s="13"/>
      <c r="AB18" s="14"/>
      <c r="AC18" s="3">
        <f t="shared" si="0"/>
        <v>1117131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199468</f>
        <v>199468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14939</f>
        <v>14939</v>
      </c>
      <c r="AA22" s="13"/>
      <c r="AB22" s="14"/>
      <c r="AC22" s="3">
        <f t="shared" si="0"/>
        <v>214407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4475527</f>
        <v>4475527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36023+22736</f>
        <v>58759</v>
      </c>
      <c r="AA23" s="13"/>
      <c r="AB23" s="14"/>
      <c r="AC23" s="3">
        <f t="shared" si="0"/>
        <v>4534286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5609</f>
        <v>5609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5609</v>
      </c>
      <c r="AD27" s="6"/>
      <c r="AE27" s="3">
        <f>AC22+AC27</f>
        <v>220016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186658</f>
        <v>186658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186658</v>
      </c>
      <c r="AD28" s="6"/>
      <c r="AE28" s="3">
        <f>AC23+AC28</f>
        <v>4720944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4940960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0"/>
  <sheetViews>
    <sheetView workbookViewId="0">
      <selection activeCell="U38" sqref="U3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11148966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304541</v>
      </c>
      <c r="AA8" s="13"/>
      <c r="AB8" s="14"/>
      <c r="AC8" s="3">
        <f>K8+Z8</f>
        <v>11453507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164764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164764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490330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490330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5107459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63967</v>
      </c>
      <c r="AA11" s="13"/>
      <c r="AB11" s="14"/>
      <c r="AC11" s="3">
        <f t="shared" si="0"/>
        <v>5171426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5386413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240574</v>
      </c>
      <c r="AA12" s="13"/>
      <c r="AB12" s="14"/>
      <c r="AC12" s="3">
        <f t="shared" si="0"/>
        <v>5626987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8713+156051</f>
        <v>164764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164764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419946+70384</f>
        <v>490330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490330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4112952+563226+75038+153056</f>
        <v>4904272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8138+40634</f>
        <v>48772</v>
      </c>
      <c r="AA17" s="13"/>
      <c r="AB17" s="14"/>
      <c r="AC17" s="3">
        <f t="shared" si="0"/>
        <v>4953044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-43+710948+124292+20626+31794</f>
        <v>887617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177864+4083</f>
        <v>181947</v>
      </c>
      <c r="AA18" s="13"/>
      <c r="AB18" s="14"/>
      <c r="AC18" s="3">
        <f t="shared" si="0"/>
        <v>1069564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197894</f>
        <v>197894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15195</f>
        <v>15195</v>
      </c>
      <c r="AA22" s="13"/>
      <c r="AB22" s="14"/>
      <c r="AC22" s="3">
        <f t="shared" si="0"/>
        <v>213089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4313252</f>
        <v>4313252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34537+24090</f>
        <v>58627</v>
      </c>
      <c r="AA23" s="13"/>
      <c r="AB23" s="14"/>
      <c r="AC23" s="3">
        <f t="shared" si="0"/>
        <v>4371879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5293</f>
        <v>5293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5293</v>
      </c>
      <c r="AD27" s="6"/>
      <c r="AE27" s="3">
        <f>AC22+AC27</f>
        <v>218382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185544</f>
        <v>185544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185544</v>
      </c>
      <c r="AD28" s="6"/>
      <c r="AE28" s="3">
        <f>AC23+AC28</f>
        <v>4557423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4775805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0"/>
  <sheetViews>
    <sheetView zoomScale="85" zoomScaleNormal="85" workbookViewId="0">
      <selection activeCell="K17" sqref="K17:M17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35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36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11743194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320778</v>
      </c>
      <c r="AA8" s="13"/>
      <c r="AB8" s="14"/>
      <c r="AC8" s="3">
        <f>K8+Z8</f>
        <v>12063972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151196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151196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541664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541664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5362899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70218</v>
      </c>
      <c r="AA11" s="13"/>
      <c r="AB11" s="14"/>
      <c r="AC11" s="3">
        <f t="shared" si="0"/>
        <v>5433117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5687435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250560</v>
      </c>
      <c r="AA12" s="13"/>
      <c r="AB12" s="14"/>
      <c r="AC12" s="3">
        <f t="shared" si="0"/>
        <v>5937995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9078+142118</f>
        <v>151196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151196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464470+77194</f>
        <v>541664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541664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4335226+581148+79954+154540</f>
        <v>5150868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8659+45104</f>
        <v>53763</v>
      </c>
      <c r="AA17" s="13"/>
      <c r="AB17" s="14"/>
      <c r="AC17" s="3">
        <f t="shared" si="0"/>
        <v>5204631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-72+753395+143895+20519+31920</f>
        <v>949657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191859+4262</f>
        <v>196121</v>
      </c>
      <c r="AA18" s="13"/>
      <c r="AB18" s="14"/>
      <c r="AC18" s="3">
        <f t="shared" si="0"/>
        <v>1145778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207401</f>
        <v>207401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16455</f>
        <v>16455</v>
      </c>
      <c r="AA22" s="13"/>
      <c r="AB22" s="14"/>
      <c r="AC22" s="3">
        <f t="shared" si="0"/>
        <v>223856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4573806</f>
        <v>4573806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34380+20059</f>
        <v>54439</v>
      </c>
      <c r="AA23" s="13"/>
      <c r="AB23" s="14"/>
      <c r="AC23" s="3">
        <f t="shared" si="0"/>
        <v>4628245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4630</f>
        <v>4630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4630</v>
      </c>
      <c r="AD27" s="6"/>
      <c r="AE27" s="3">
        <f>AC22+AC27</f>
        <v>228486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163972</f>
        <v>163972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163972</v>
      </c>
      <c r="AD28" s="6"/>
      <c r="AE28" s="3">
        <f>AC23+AC28</f>
        <v>4792217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5020703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0"/>
  <sheetViews>
    <sheetView workbookViewId="0">
      <selection activeCell="N38" sqref="N3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37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38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10637165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238065</v>
      </c>
      <c r="AA8" s="13"/>
      <c r="AB8" s="14"/>
      <c r="AC8" s="3">
        <f>K8+Z8</f>
        <v>10875230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115461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115461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474166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474166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4549087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63421</v>
      </c>
      <c r="AA11" s="13"/>
      <c r="AB11" s="14"/>
      <c r="AC11" s="3">
        <f t="shared" si="0"/>
        <v>4612508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5498451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174644</v>
      </c>
      <c r="AA12" s="13"/>
      <c r="AB12" s="14"/>
      <c r="AC12" s="3">
        <f t="shared" si="0"/>
        <v>5673095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8544+106917</f>
        <v>115461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115461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406648+67518</f>
        <v>474166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474166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3666220+487493+68358+143341</f>
        <v>4365412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6856+45881</f>
        <v>52737</v>
      </c>
      <c r="AA17" s="13"/>
      <c r="AB17" s="14"/>
      <c r="AC17" s="3">
        <f t="shared" si="0"/>
        <v>4418149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-54+637505+124103+19904+30820</f>
        <v>812278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107840+3077</f>
        <v>110917</v>
      </c>
      <c r="AA18" s="13"/>
      <c r="AB18" s="14"/>
      <c r="AC18" s="3">
        <f t="shared" si="0"/>
        <v>923195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160212</f>
        <v>160212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10684</f>
        <v>10684</v>
      </c>
      <c r="AA22" s="13"/>
      <c r="AB22" s="14"/>
      <c r="AC22" s="3">
        <f t="shared" si="0"/>
        <v>170896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4525372</f>
        <v>4525372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41446+22281</f>
        <v>63727</v>
      </c>
      <c r="AA23" s="13"/>
      <c r="AB23" s="14"/>
      <c r="AC23" s="3">
        <f t="shared" si="0"/>
        <v>4589099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23463</f>
        <v>23463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23463</v>
      </c>
      <c r="AD27" s="6"/>
      <c r="AE27" s="3">
        <f>AC22+AC27</f>
        <v>194359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160801</f>
        <v>160801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160801</v>
      </c>
      <c r="AD28" s="6"/>
      <c r="AE28" s="3">
        <f>AC23+AC28</f>
        <v>4749900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4944259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30"/>
  <sheetViews>
    <sheetView workbookViewId="0">
      <selection activeCell="G31" sqref="G31:M44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39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40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9573320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180877</v>
      </c>
      <c r="AA8" s="13"/>
      <c r="AB8" s="14"/>
      <c r="AC8" s="3">
        <f>K8+Z8</f>
        <v>9754197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92940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92940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466287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466287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3613133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52423</v>
      </c>
      <c r="AA11" s="13"/>
      <c r="AB11" s="14"/>
      <c r="AC11" s="3">
        <f t="shared" si="0"/>
        <v>3665556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5400960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128454</v>
      </c>
      <c r="AA12" s="13"/>
      <c r="AB12" s="14"/>
      <c r="AC12" s="3">
        <f t="shared" si="0"/>
        <v>5529414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5863+87077</f>
        <v>92940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92940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398523+67764</f>
        <v>466287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466287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2877511+378808+64850+149407</f>
        <v>3470576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37813+4972</f>
        <v>42785</v>
      </c>
      <c r="AA17" s="13"/>
      <c r="AB17" s="14"/>
      <c r="AC17" s="3">
        <f t="shared" si="0"/>
        <v>3513361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-37+622181+113020+16875+33231</f>
        <v>785270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3029+67081</f>
        <v>70110</v>
      </c>
      <c r="AA18" s="13"/>
      <c r="AB18" s="14"/>
      <c r="AC18" s="3">
        <f t="shared" si="0"/>
        <v>855380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129994</f>
        <v>129994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9638</f>
        <v>9638</v>
      </c>
      <c r="AA22" s="13"/>
      <c r="AB22" s="14"/>
      <c r="AC22" s="3">
        <f t="shared" si="0"/>
        <v>139632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4458252</f>
        <v>4458252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34754+23590</f>
        <v>58344</v>
      </c>
      <c r="AA23" s="13"/>
      <c r="AB23" s="14"/>
      <c r="AC23" s="3">
        <f t="shared" si="0"/>
        <v>4516596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12563</f>
        <v>12563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12563</v>
      </c>
      <c r="AD27" s="6"/>
      <c r="AE27" s="3">
        <f>AC22+AC27</f>
        <v>152195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157438</f>
        <v>157438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157438</v>
      </c>
      <c r="AD28" s="6"/>
      <c r="AE28" s="3">
        <f>AC23+AC28</f>
        <v>4674034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4826229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9557679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170833</v>
      </c>
      <c r="AA8" s="13"/>
      <c r="AB8" s="14"/>
      <c r="AC8" s="3">
        <f>K8+Z8</f>
        <v>9728512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83866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83866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454377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454377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3909186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54425</v>
      </c>
      <c r="AA11" s="13"/>
      <c r="AB11" s="14"/>
      <c r="AC11" s="3">
        <f t="shared" si="0"/>
        <v>3963611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5110250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116408</v>
      </c>
      <c r="AA12" s="13"/>
      <c r="AB12" s="14"/>
      <c r="AC12" s="3">
        <f t="shared" si="0"/>
        <v>5226658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8151+75715</f>
        <v>83866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83866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384385+69992</f>
        <v>454377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454377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3178234+378161+61953+149709</f>
        <v>3768057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4097+41200</f>
        <v>45297</v>
      </c>
      <c r="AA17" s="13"/>
      <c r="AB17" s="14"/>
      <c r="AC17" s="3">
        <f t="shared" si="0"/>
        <v>3813354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-28+752031+110760+24012+34515</f>
        <v>921290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60975+3309</f>
        <v>64284</v>
      </c>
      <c r="AA18" s="13"/>
      <c r="AB18" s="14"/>
      <c r="AC18" s="3">
        <f t="shared" si="0"/>
        <v>985574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123151</f>
        <v>123151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9128</f>
        <v>9128</v>
      </c>
      <c r="AA22" s="13"/>
      <c r="AB22" s="14"/>
      <c r="AC22" s="3">
        <f t="shared" si="0"/>
        <v>132279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4057630</f>
        <v>4057630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32940+19184</f>
        <v>52124</v>
      </c>
      <c r="AA23" s="13"/>
      <c r="AB23" s="14"/>
      <c r="AC23" s="3">
        <f t="shared" si="0"/>
        <v>4109754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17978</f>
        <v>17978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17978</v>
      </c>
      <c r="AD27" s="6"/>
      <c r="AE27" s="3">
        <f>AC22+AC27</f>
        <v>150257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131330</f>
        <v>131330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131330</v>
      </c>
      <c r="AD28" s="6"/>
      <c r="AE28" s="3">
        <f>AC23+AC28</f>
        <v>4241084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4391341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30"/>
  <sheetViews>
    <sheetView workbookViewId="0">
      <selection activeCell="Z22" sqref="Z22:AB22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10113083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182400</v>
      </c>
      <c r="AA8" s="13"/>
      <c r="AB8" s="14"/>
      <c r="AC8" s="3">
        <f>K8+Z8</f>
        <v>10295483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92067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92067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537571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537571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4333042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55731</v>
      </c>
      <c r="AA11" s="13"/>
      <c r="AB11" s="14"/>
      <c r="AC11" s="3">
        <f t="shared" si="0"/>
        <v>4388773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5150403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126669</v>
      </c>
      <c r="AA12" s="13"/>
      <c r="AB12" s="14"/>
      <c r="AC12" s="3">
        <f t="shared" si="0"/>
        <v>5277072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9978+82089</f>
        <v>92067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92067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424765+112806</f>
        <v>537571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537571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3629099+351567+73059+157780</f>
        <v>4211505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42805+3716</f>
        <v>46521</v>
      </c>
      <c r="AA17" s="13"/>
      <c r="AB17" s="14"/>
      <c r="AC17" s="3">
        <f t="shared" si="0"/>
        <v>4258026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-30+826326+114660+25532+37254</f>
        <v>1003742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3317+65282</f>
        <v>68599</v>
      </c>
      <c r="AA18" s="13"/>
      <c r="AB18" s="14"/>
      <c r="AC18" s="3">
        <f t="shared" si="0"/>
        <v>1072341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102068</f>
        <v>102068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9210</f>
        <v>9210</v>
      </c>
      <c r="AA22" s="13"/>
      <c r="AB22" s="14"/>
      <c r="AC22" s="3">
        <f t="shared" si="0"/>
        <v>111278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4007808</f>
        <v>4007808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36720+21350</f>
        <v>58070</v>
      </c>
      <c r="AA23" s="13"/>
      <c r="AB23" s="14"/>
      <c r="AC23" s="3">
        <f t="shared" si="0"/>
        <v>4065878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19469</f>
        <v>19469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19469</v>
      </c>
      <c r="AD27" s="6"/>
      <c r="AE27" s="3">
        <f>AC22+AC27</f>
        <v>130747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138853</f>
        <v>138853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138853</v>
      </c>
      <c r="AD28" s="6"/>
      <c r="AE28" s="3">
        <f>AC23+AC28</f>
        <v>4204731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4335478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30"/>
  <sheetViews>
    <sheetView workbookViewId="0">
      <selection activeCell="Z21" sqref="Z21:AB21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45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46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10439793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195883</v>
      </c>
      <c r="AA8" s="13"/>
      <c r="AB8" s="14"/>
      <c r="AC8" s="3">
        <f>K8+Z8</f>
        <v>10635676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110512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110512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455290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455290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4383311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60602</v>
      </c>
      <c r="AA11" s="13"/>
      <c r="AB11" s="14"/>
      <c r="AC11" s="3">
        <f t="shared" si="0"/>
        <v>4443913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5490680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135281</v>
      </c>
      <c r="AA12" s="13"/>
      <c r="AB12" s="14"/>
      <c r="AC12" s="3">
        <f t="shared" si="0"/>
        <v>5625961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9661+100851</f>
        <v>110512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110512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342062+113228</f>
        <v>455290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455290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3624293+357534+126764+155698</f>
        <v>4264289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3714+47494</f>
        <v>51208</v>
      </c>
      <c r="AA17" s="13"/>
      <c r="AB17" s="14"/>
      <c r="AC17" s="3">
        <f t="shared" si="0"/>
        <v>4315497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-47+824999+109301+22911+36682</f>
        <v>993846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71371+3409</f>
        <v>74780</v>
      </c>
      <c r="AA18" s="13"/>
      <c r="AB18" s="14"/>
      <c r="AC18" s="3">
        <f t="shared" si="0"/>
        <v>1068626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104518</f>
        <v>104518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9394</f>
        <v>9394</v>
      </c>
      <c r="AA22" s="13"/>
      <c r="AB22" s="14"/>
      <c r="AC22" s="3">
        <f t="shared" si="0"/>
        <v>113912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4366132</f>
        <v>4366132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38880+21621</f>
        <v>60501</v>
      </c>
      <c r="AA23" s="13"/>
      <c r="AB23" s="14"/>
      <c r="AC23" s="3">
        <f t="shared" si="0"/>
        <v>4426633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14504</f>
        <v>14504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14504</v>
      </c>
      <c r="AD27" s="6"/>
      <c r="AE27" s="3">
        <f>AC22+AC27</f>
        <v>128416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130702</f>
        <v>130702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130702</v>
      </c>
      <c r="AD28" s="6"/>
      <c r="AE28" s="3">
        <f>AC23+AC28</f>
        <v>4557335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4685751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 </vt:lpstr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Ноябрь 2021</vt:lpstr>
      <vt:lpstr>Декабрь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2022-01-11T07:12:44Z</dcterms:modified>
</cp:coreProperties>
</file>