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585" windowWidth="14805" windowHeight="7530" tabRatio="613"/>
  </bookViews>
  <sheets>
    <sheet name="ПО " sheetId="1" r:id="rId1"/>
    <sheet name="Январь 2018" sheetId="41" r:id="rId2"/>
    <sheet name="Февраль 2018" sheetId="42" r:id="rId3"/>
    <sheet name="Март 2018" sheetId="43" r:id="rId4"/>
    <sheet name="Апрель 2018" sheetId="44" r:id="rId5"/>
    <sheet name="Май 2018" sheetId="45" r:id="rId6"/>
    <sheet name="Июнь 2018" sheetId="46" r:id="rId7"/>
    <sheet name="Июль 2018" sheetId="47" r:id="rId8"/>
    <sheet name="Август 2018" sheetId="48" r:id="rId9"/>
    <sheet name="Сентябрь 2018" sheetId="49" r:id="rId10"/>
    <sheet name="Октябрь 2018" sheetId="50" r:id="rId11"/>
    <sheet name="Ноябрь 2018" sheetId="51" r:id="rId12"/>
    <sheet name="Декабрь 2018" sheetId="52" r:id="rId13"/>
  </sheets>
  <calcPr calcId="144525"/>
</workbook>
</file>

<file path=xl/calcChain.xml><?xml version="1.0" encoding="utf-8"?>
<calcChain xmlns="http://schemas.openxmlformats.org/spreadsheetml/2006/main">
  <c r="K18" i="50" l="1"/>
  <c r="K18" i="48"/>
  <c r="Z18" i="52"/>
  <c r="AC18" i="52" s="1"/>
  <c r="Z17" i="52"/>
  <c r="Z11" i="52" s="1"/>
  <c r="K18" i="52"/>
  <c r="K17" i="52"/>
  <c r="K11" i="52" s="1"/>
  <c r="AC28" i="52"/>
  <c r="AC27" i="52"/>
  <c r="AC26" i="52"/>
  <c r="AC25" i="52"/>
  <c r="AC24" i="52"/>
  <c r="AC23" i="52"/>
  <c r="AC22" i="52"/>
  <c r="AC21" i="52"/>
  <c r="AC20" i="52"/>
  <c r="AC19" i="52"/>
  <c r="AC16" i="52"/>
  <c r="AC15" i="52"/>
  <c r="AC14" i="52"/>
  <c r="AC13" i="52"/>
  <c r="K12" i="52"/>
  <c r="K10" i="52"/>
  <c r="AC10" i="52" s="1"/>
  <c r="K9" i="52"/>
  <c r="AC9" i="52" s="1"/>
  <c r="AE28" i="52" l="1"/>
  <c r="Z12" i="52"/>
  <c r="AC12" i="52" s="1"/>
  <c r="Z8" i="52"/>
  <c r="AC11" i="52"/>
  <c r="AE27" i="52"/>
  <c r="AE29" i="52" s="1"/>
  <c r="AC17" i="52"/>
  <c r="K8" i="52"/>
  <c r="Z18" i="51"/>
  <c r="Z17" i="51"/>
  <c r="K18" i="51"/>
  <c r="K12" i="51" s="1"/>
  <c r="K17" i="51"/>
  <c r="AC28" i="51"/>
  <c r="AC27" i="51"/>
  <c r="AC26" i="51"/>
  <c r="AC25" i="51"/>
  <c r="AC24" i="51"/>
  <c r="AC23" i="51"/>
  <c r="AC22" i="51"/>
  <c r="AC21" i="51"/>
  <c r="AC20" i="51"/>
  <c r="AC19" i="51"/>
  <c r="Z11" i="51"/>
  <c r="AC16" i="51"/>
  <c r="AC15" i="51"/>
  <c r="AC14" i="51"/>
  <c r="AC13" i="51"/>
  <c r="K10" i="51"/>
  <c r="AC10" i="51" s="1"/>
  <c r="K9" i="51"/>
  <c r="AC9" i="51" s="1"/>
  <c r="AC8" i="52" l="1"/>
  <c r="AC17" i="51"/>
  <c r="AE28" i="51"/>
  <c r="AE27" i="51"/>
  <c r="AC18" i="51"/>
  <c r="K11" i="51"/>
  <c r="AC11" i="51" s="1"/>
  <c r="Z12" i="51"/>
  <c r="Z8" i="51" s="1"/>
  <c r="K12" i="50"/>
  <c r="Z18" i="50"/>
  <c r="Z12" i="50" s="1"/>
  <c r="Z17" i="50"/>
  <c r="K17" i="50"/>
  <c r="K11" i="50" s="1"/>
  <c r="AC28" i="50"/>
  <c r="AC27" i="50"/>
  <c r="AC26" i="50"/>
  <c r="AC25" i="50"/>
  <c r="AC24" i="50"/>
  <c r="AC23" i="50"/>
  <c r="AE28" i="50" s="1"/>
  <c r="AC22" i="50"/>
  <c r="AE27" i="50" s="1"/>
  <c r="AC21" i="50"/>
  <c r="AC20" i="50"/>
  <c r="AC19" i="50"/>
  <c r="AC16" i="50"/>
  <c r="AC15" i="50"/>
  <c r="AC14" i="50"/>
  <c r="AC13" i="50"/>
  <c r="K10" i="50"/>
  <c r="AC10" i="50" s="1"/>
  <c r="K9" i="50"/>
  <c r="AC9" i="50" s="1"/>
  <c r="AC12" i="51" l="1"/>
  <c r="AE29" i="51"/>
  <c r="K8" i="51"/>
  <c r="AC8" i="51" s="1"/>
  <c r="AC18" i="50"/>
  <c r="AC12" i="50"/>
  <c r="AE29" i="50"/>
  <c r="AC17" i="50"/>
  <c r="K8" i="50"/>
  <c r="Z11" i="50"/>
  <c r="Z8" i="50" s="1"/>
  <c r="Z18" i="49"/>
  <c r="Z17" i="49"/>
  <c r="K18" i="49"/>
  <c r="K17" i="49"/>
  <c r="AC8" i="50" l="1"/>
  <c r="AC11" i="50"/>
  <c r="AE28" i="48"/>
  <c r="AC28" i="48"/>
  <c r="AC27" i="48"/>
  <c r="AC26" i="48"/>
  <c r="AC25" i="48"/>
  <c r="AC24" i="48"/>
  <c r="AC23" i="48"/>
  <c r="AC22" i="48"/>
  <c r="AE27" i="48" s="1"/>
  <c r="AE29" i="48" s="1"/>
  <c r="AC21" i="48"/>
  <c r="AC20" i="48"/>
  <c r="AC19" i="48"/>
  <c r="AC18" i="48"/>
  <c r="Z18" i="48"/>
  <c r="Z17" i="48"/>
  <c r="Z11" i="48" s="1"/>
  <c r="Z8" i="48" s="1"/>
  <c r="K17" i="48"/>
  <c r="AC16" i="48"/>
  <c r="AC15" i="48"/>
  <c r="AC14" i="48"/>
  <c r="AC13" i="48"/>
  <c r="Z12" i="48"/>
  <c r="K12" i="48"/>
  <c r="AC12" i="48" s="1"/>
  <c r="K11" i="48"/>
  <c r="AC11" i="48" s="1"/>
  <c r="AC10" i="48"/>
  <c r="K10" i="48"/>
  <c r="K9" i="48"/>
  <c r="AC9" i="48" s="1"/>
  <c r="AC17" i="48" l="1"/>
  <c r="K8" i="48"/>
  <c r="AC8" i="48" s="1"/>
  <c r="Z11" i="49"/>
  <c r="AC28" i="49"/>
  <c r="AC27" i="49"/>
  <c r="AC26" i="49"/>
  <c r="AC25" i="49"/>
  <c r="AC24" i="49"/>
  <c r="AC23" i="49"/>
  <c r="AC22" i="49"/>
  <c r="AC21" i="49"/>
  <c r="AC20" i="49"/>
  <c r="AC19" i="49"/>
  <c r="AC16" i="49"/>
  <c r="AC15" i="49"/>
  <c r="AC14" i="49"/>
  <c r="AC13" i="49"/>
  <c r="Z12" i="49"/>
  <c r="K10" i="49"/>
  <c r="AC10" i="49" s="1"/>
  <c r="K9" i="49"/>
  <c r="AC9" i="49" s="1"/>
  <c r="AC18" i="49" l="1"/>
  <c r="Z8" i="49"/>
  <c r="AC17" i="49"/>
  <c r="AE28" i="49"/>
  <c r="AE27" i="49"/>
  <c r="K11" i="49"/>
  <c r="AC11" i="49" s="1"/>
  <c r="K12" i="49"/>
  <c r="AC12" i="49" s="1"/>
  <c r="Z18" i="47"/>
  <c r="Z17" i="47"/>
  <c r="K18" i="47"/>
  <c r="K12" i="47" s="1"/>
  <c r="K17" i="47"/>
  <c r="Z12" i="47"/>
  <c r="K11" i="47"/>
  <c r="K10" i="47"/>
  <c r="AC10" i="47" s="1"/>
  <c r="K9" i="47"/>
  <c r="AC9" i="47" s="1"/>
  <c r="AC28" i="47"/>
  <c r="AC27" i="47"/>
  <c r="AC26" i="47"/>
  <c r="AC25" i="47"/>
  <c r="AC24" i="47"/>
  <c r="AC23" i="47"/>
  <c r="AE28" i="47" s="1"/>
  <c r="AC22" i="47"/>
  <c r="AE27" i="47" s="1"/>
  <c r="AC21" i="47"/>
  <c r="AC20" i="47"/>
  <c r="AC19" i="47"/>
  <c r="AC18" i="47"/>
  <c r="AC16" i="47"/>
  <c r="AC15" i="47"/>
  <c r="AC14" i="47"/>
  <c r="AC13" i="47"/>
  <c r="AE29" i="49" l="1"/>
  <c r="K8" i="49"/>
  <c r="AC8" i="49" s="1"/>
  <c r="AC12" i="47"/>
  <c r="AE29" i="47"/>
  <c r="AC17" i="47"/>
  <c r="K8" i="47"/>
  <c r="Z11" i="47"/>
  <c r="K18" i="46"/>
  <c r="K12" i="46"/>
  <c r="K17" i="46"/>
  <c r="K11" i="46" s="1"/>
  <c r="Z18" i="46"/>
  <c r="Z17" i="46"/>
  <c r="Z11" i="46" s="1"/>
  <c r="AC28" i="46"/>
  <c r="AC27" i="46"/>
  <c r="AC26" i="46"/>
  <c r="AC25" i="46"/>
  <c r="AC24" i="46"/>
  <c r="AC23" i="46"/>
  <c r="AC22" i="46"/>
  <c r="AC21" i="46"/>
  <c r="AC20" i="46"/>
  <c r="AC19" i="46"/>
  <c r="AC16" i="46"/>
  <c r="AC15" i="46"/>
  <c r="AC14" i="46"/>
  <c r="AC13" i="46"/>
  <c r="Z12" i="46"/>
  <c r="K10" i="46"/>
  <c r="AC10" i="46" s="1"/>
  <c r="K9" i="46"/>
  <c r="AC9" i="46" s="1"/>
  <c r="AC11" i="47" l="1"/>
  <c r="Z8" i="47"/>
  <c r="AC8" i="47" s="1"/>
  <c r="AC18" i="46"/>
  <c r="AC12" i="46"/>
  <c r="AC11" i="46"/>
  <c r="Z8" i="46"/>
  <c r="AE28" i="46"/>
  <c r="AE29" i="46" s="1"/>
  <c r="AE27" i="46"/>
  <c r="AC17" i="46"/>
  <c r="K8" i="46"/>
  <c r="AE28" i="45"/>
  <c r="AE27" i="45"/>
  <c r="AE29" i="45" s="1"/>
  <c r="Z18" i="45"/>
  <c r="Z17" i="45"/>
  <c r="Z11" i="45" s="1"/>
  <c r="K18" i="45"/>
  <c r="K12" i="45" s="1"/>
  <c r="K17" i="45"/>
  <c r="K11" i="45" s="1"/>
  <c r="Z12" i="45"/>
  <c r="K10" i="45"/>
  <c r="K9" i="45"/>
  <c r="AC8" i="46" l="1"/>
  <c r="Z8" i="45"/>
  <c r="K8" i="45"/>
  <c r="Z18" i="44"/>
  <c r="Z12" i="44" s="1"/>
  <c r="Z17" i="44"/>
  <c r="Z11" i="44" s="1"/>
  <c r="K18" i="44"/>
  <c r="K17" i="44"/>
  <c r="AC28" i="44"/>
  <c r="AC27" i="44"/>
  <c r="AC26" i="44"/>
  <c r="AC25" i="44"/>
  <c r="AC24" i="44"/>
  <c r="AC23" i="44"/>
  <c r="AC22" i="44"/>
  <c r="AC21" i="44"/>
  <c r="AC20" i="44"/>
  <c r="AC19" i="44"/>
  <c r="AC16" i="44"/>
  <c r="AC15" i="44"/>
  <c r="AC14" i="44"/>
  <c r="AC13" i="44"/>
  <c r="K10" i="44"/>
  <c r="AC10" i="44" s="1"/>
  <c r="AC9" i="44"/>
  <c r="K9" i="44"/>
  <c r="AC18" i="44" l="1"/>
  <c r="Z8" i="44"/>
  <c r="AC17" i="44"/>
  <c r="AE28" i="44"/>
  <c r="AE27" i="44"/>
  <c r="K12" i="44"/>
  <c r="AC12" i="44" s="1"/>
  <c r="K11" i="44"/>
  <c r="AE28" i="43"/>
  <c r="AC28" i="43"/>
  <c r="AC27" i="43"/>
  <c r="AC26" i="43"/>
  <c r="AC25" i="43"/>
  <c r="AC24" i="43"/>
  <c r="AC23" i="43"/>
  <c r="AC22" i="43"/>
  <c r="AE27" i="43" s="1"/>
  <c r="AE29" i="43" s="1"/>
  <c r="AC21" i="43"/>
  <c r="AC20" i="43"/>
  <c r="AC19" i="43"/>
  <c r="AC18" i="43"/>
  <c r="AC17" i="43"/>
  <c r="AC16" i="43"/>
  <c r="AC15" i="43"/>
  <c r="AC14" i="43"/>
  <c r="AC13" i="43"/>
  <c r="AC12" i="43"/>
  <c r="AC11" i="43"/>
  <c r="AC10" i="43"/>
  <c r="AC9" i="43"/>
  <c r="AC8" i="43"/>
  <c r="Z18" i="43"/>
  <c r="Z12" i="43" s="1"/>
  <c r="Z17" i="43"/>
  <c r="K18" i="43"/>
  <c r="K12" i="43" s="1"/>
  <c r="K17" i="43"/>
  <c r="K11" i="43" s="1"/>
  <c r="Z11" i="43"/>
  <c r="K10" i="43"/>
  <c r="K9" i="43"/>
  <c r="AE29" i="44" l="1"/>
  <c r="K8" i="44"/>
  <c r="AC8" i="44" s="1"/>
  <c r="AC11" i="44"/>
  <c r="Z8" i="43"/>
  <c r="K8" i="43"/>
  <c r="Z18" i="42"/>
  <c r="Z17" i="42"/>
  <c r="K18" i="42"/>
  <c r="K12" i="42" s="1"/>
  <c r="K17" i="42"/>
  <c r="AC28" i="42"/>
  <c r="AC27" i="42"/>
  <c r="AC26" i="42"/>
  <c r="AC25" i="42"/>
  <c r="AC24" i="42"/>
  <c r="AC23" i="42"/>
  <c r="AC22" i="42"/>
  <c r="AC21" i="42"/>
  <c r="AC20" i="42"/>
  <c r="AC19" i="42"/>
  <c r="Z12" i="42"/>
  <c r="Z11" i="42"/>
  <c r="AC17" i="42"/>
  <c r="AC16" i="42"/>
  <c r="AC15" i="42"/>
  <c r="AC14" i="42"/>
  <c r="AC13" i="42"/>
  <c r="K10" i="42"/>
  <c r="K9" i="42"/>
  <c r="AC9" i="42" s="1"/>
  <c r="AE27" i="41"/>
  <c r="AE28" i="42" l="1"/>
  <c r="AC12" i="42"/>
  <c r="AE27" i="42"/>
  <c r="AE29" i="42"/>
  <c r="Z8" i="42"/>
  <c r="AC10" i="42"/>
  <c r="AC18" i="42"/>
  <c r="K11" i="42"/>
  <c r="AC11" i="42" s="1"/>
  <c r="AE29" i="41"/>
  <c r="K8" i="42" l="1"/>
  <c r="AC8" i="42" s="1"/>
  <c r="AE28" i="41"/>
  <c r="K18" i="41" l="1"/>
  <c r="Z18" i="41"/>
  <c r="Z17" i="41"/>
  <c r="K17" i="41"/>
  <c r="AC28" i="45" l="1"/>
  <c r="AC27" i="45"/>
  <c r="AC26" i="45"/>
  <c r="AC25" i="45"/>
  <c r="AC24" i="45"/>
  <c r="AC23" i="45"/>
  <c r="AC22" i="45"/>
  <c r="AC21" i="45"/>
  <c r="AC20" i="45"/>
  <c r="AC19" i="45"/>
  <c r="AC16" i="45"/>
  <c r="AC15" i="45"/>
  <c r="AC14" i="45"/>
  <c r="AC13" i="45"/>
  <c r="AC10" i="45"/>
  <c r="AC9" i="45"/>
  <c r="AC11" i="45" l="1"/>
  <c r="AC17" i="45"/>
  <c r="AC12" i="45"/>
  <c r="AC18" i="45"/>
  <c r="AC8" i="45" l="1"/>
  <c r="AC28" i="41" l="1"/>
  <c r="AC27" i="41"/>
  <c r="AC26" i="41"/>
  <c r="AC25" i="41"/>
  <c r="AC24" i="41"/>
  <c r="AC23" i="41"/>
  <c r="AC22" i="41"/>
  <c r="AC21" i="41"/>
  <c r="AC20" i="41"/>
  <c r="AC19" i="41"/>
  <c r="AC18" i="41"/>
  <c r="K12" i="41"/>
  <c r="AC17" i="41"/>
  <c r="AC16" i="41"/>
  <c r="AC15" i="41"/>
  <c r="AC14" i="41"/>
  <c r="AC13" i="41"/>
  <c r="Z12" i="41"/>
  <c r="Z11" i="41"/>
  <c r="K11" i="41"/>
  <c r="K10" i="41"/>
  <c r="AC10" i="41" s="1"/>
  <c r="K9" i="41"/>
  <c r="AC9" i="41" s="1"/>
  <c r="Z8" i="41" l="1"/>
  <c r="AC11" i="41"/>
  <c r="K8" i="41"/>
  <c r="AC12" i="41"/>
  <c r="AC8" i="41" l="1"/>
  <c r="P6" i="1"/>
  <c r="P7" i="1" l="1"/>
</calcChain>
</file>

<file path=xl/sharedStrings.xml><?xml version="1.0" encoding="utf-8"?>
<sst xmlns="http://schemas.openxmlformats.org/spreadsheetml/2006/main" count="570" uniqueCount="55">
  <si>
    <t>Полезный отпуск электрической энергии потребителям МУП "Борисоглебская энергосбытовая организация".</t>
  </si>
  <si>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</si>
  <si>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</si>
  <si>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</si>
  <si>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</si>
  <si>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</si>
  <si>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</si>
  <si>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</si>
  <si>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</si>
  <si>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</si>
  <si>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</si>
  <si>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</si>
  <si>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</si>
  <si>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</si>
  <si>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</si>
  <si>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Полезный отпуск электрической энергии</t>
  </si>
  <si>
    <t>в том числе население</t>
  </si>
  <si>
    <t>ФАКТИЧЕСКИЙ ПОЛЕЗНЫЙ ОТПУСК ЭЛЕКТРИЧЕСКОЙ ЭНЕРГИИ (МОЩНОСТИ) ПО СЕТЯМ МУП "БОРИСОГЛЕБСКАЯ ГОРЭЛЕКТРОСЕТЬ"</t>
  </si>
  <si>
    <t>Электроэнергия,Всего</t>
  </si>
  <si>
    <t>ВН (кВт.ч)</t>
  </si>
  <si>
    <t>СН-1 (кВт.ч)</t>
  </si>
  <si>
    <t>СН-2 (кВт.ч)</t>
  </si>
  <si>
    <t>НН (кВТ.Ч)</t>
  </si>
  <si>
    <t>Население городское и приравненные к нему потребители</t>
  </si>
  <si>
    <t>Население сельское и приравненные к нему потребители</t>
  </si>
  <si>
    <t>кВт*ч</t>
  </si>
  <si>
    <t>втом числе:                                                         потребители юридические лица</t>
  </si>
  <si>
    <t>ФАКТИЧЕСКИЙ ПОЛЕЗНЫЙ ОТПУСК ЭЛЕКТРИЧЕСКОЙ ЭНЕРГИИ (МОЩНОСТИ) ПО СЕТЯМ ОАО  "ОБОРОНЭНЕРГО"</t>
  </si>
  <si>
    <t>в том числе:                                                         потребители юридические лица</t>
  </si>
  <si>
    <t>НН (кВТ.ч)</t>
  </si>
  <si>
    <t>за Октябрь  2018 года</t>
  </si>
  <si>
    <t>за Октябрь 2018 года</t>
  </si>
  <si>
    <t>за Сентябрь  2018 года</t>
  </si>
  <si>
    <t>за Сентябрь 2018 года</t>
  </si>
  <si>
    <t>за Август  2018 года</t>
  </si>
  <si>
    <t>за Август 2018 года</t>
  </si>
  <si>
    <t>за Июль  2018 года</t>
  </si>
  <si>
    <t>за Июль 2018 года</t>
  </si>
  <si>
    <t>за Июнь  2018 года</t>
  </si>
  <si>
    <t>за Июнь 2018 года</t>
  </si>
  <si>
    <t>за Май  2018 года</t>
  </si>
  <si>
    <t>за Май 2018 года</t>
  </si>
  <si>
    <t>за Апрель  2018 года</t>
  </si>
  <si>
    <t>за Апрель 2018 года</t>
  </si>
  <si>
    <t>за Март 2018 года</t>
  </si>
  <si>
    <t>за Февраль  2018 года</t>
  </si>
  <si>
    <t>за Февраль 2018 года</t>
  </si>
  <si>
    <t>за Январь  2018 года</t>
  </si>
  <si>
    <t>Факт 2018год( кВт*ч)</t>
  </si>
  <si>
    <t>за Январь 2018 года</t>
  </si>
  <si>
    <t>за Март  2018 года</t>
  </si>
  <si>
    <t>за Ноябрь  2018 года</t>
  </si>
  <si>
    <t>за Ноябрь 2018 года</t>
  </si>
  <si>
    <t>за Декабрь  2018 года</t>
  </si>
  <si>
    <t>за Декабрь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</si>
</sst>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">
    <xf numFmtId="0" fontId="0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5" applyNumberFormat="0" applyAlignment="0" applyProtection="0"/>
    <xf numFmtId="0" fontId="12" fillId="20" borderId="6" applyNumberFormat="0" applyAlignment="0" applyProtection="0"/>
    <xf numFmtId="0" fontId="13" fillId="20" borderId="5" applyNumberFormat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21" borderId="11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12" applyNumberFormat="0" applyFont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25" fillId="4" borderId="0" applyNumberFormat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6" fillId="0" borderId="0" xfId="0" applyFont="1"/>
    <xf numFmtId="3" fontId="3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27" fillId="0" borderId="0" xfId="0" applyFont="1"/>
    <xf numFmtId="0" fontId="4" fillId="0" borderId="0" xfId="0" applyFont="1" applyAlignment="1"/>
    <xf numFmtId="0" fontId="0" fillId="0" borderId="1" xfId="0" applyBorder="1" applyAlignment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6" fillId="0" borderId="2" xfId="0" applyFont="1" applyFill="1" applyBorder="1" applyAlignment="1"/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/>
  </cellXfs>
  <cellStyles count="44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Финансовый 2" xfId="42"/>
    <cellStyle name="Хороший 2" xfId="4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"/>
  <sheetViews>
    <sheetView tabSelected="1" workbookViewId="0">
      <selection activeCell="M6" sqref="M6"/>
    </sheetView>
  </sheetViews>
  <sheetFormatPr defaultRowHeight="15" x14ac:dyDescent="0.25"/>
  <cols>
    <col min="4" max="4" width="11" customWidth="1"/>
    <col min="5" max="5" width="11.140625" bestFit="1" customWidth="1"/>
    <col min="6" max="7" width="9.85546875" bestFit="1" customWidth="1"/>
    <col min="11" max="11" width="9.85546875" bestFit="1" customWidth="1"/>
    <col min="12" max="12" width="11" customWidth="1"/>
    <col min="13" max="13" width="10.85546875" customWidth="1"/>
    <col min="14" max="14" width="10.42578125" customWidth="1"/>
    <col min="15" max="15" width="11.42578125" customWidth="1"/>
    <col min="16" max="16" width="12.140625" customWidth="1"/>
  </cols>
  <sheetData>
    <row r="2" spans="1:16" ht="15.75" x14ac:dyDescent="0.2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4" spans="1:16" ht="15.75" x14ac:dyDescent="0.25">
      <c r="A4" s="7" t="s">
        <v>48</v>
      </c>
      <c r="B4" s="7"/>
      <c r="C4" s="7"/>
      <c r="D4" s="7"/>
    </row>
    <row r="5" spans="1:16" x14ac:dyDescent="0.25">
      <c r="A5" s="8" t="s">
        <v>1</v>
      </c>
      <c r="B5" s="8"/>
      <c r="C5" s="8"/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2" t="s">
        <v>14</v>
      </c>
    </row>
    <row r="6" spans="1:16" ht="40.5" customHeight="1" x14ac:dyDescent="0.25">
      <c r="A6" s="9" t="s">
        <v>15</v>
      </c>
      <c r="B6" s="10"/>
      <c r="C6" s="11"/>
      <c r="D6" s="4">
        <v>11892133</v>
      </c>
      <c r="E6" s="4">
        <v>11320977</v>
      </c>
      <c r="F6" s="4">
        <v>11928908</v>
      </c>
      <c r="G6" s="4">
        <v>10248093</v>
      </c>
      <c r="H6" s="4">
        <v>9296831</v>
      </c>
      <c r="I6" s="4">
        <v>9160508</v>
      </c>
      <c r="J6" s="4">
        <v>9634031</v>
      </c>
      <c r="K6" s="4">
        <v>9873414</v>
      </c>
      <c r="L6" s="4">
        <v>9361372</v>
      </c>
      <c r="M6" s="4">
        <v>10694785</v>
      </c>
      <c r="N6" s="4">
        <v>11645918</v>
      </c>
      <c r="O6" s="4">
        <v>12271487</v>
      </c>
      <c r="P6" s="4">
        <f>SUM(D6:O6)</f>
        <v>127328457</v>
      </c>
    </row>
    <row r="7" spans="1:16" ht="44.25" customHeight="1" x14ac:dyDescent="0.25">
      <c r="A7" s="8" t="s">
        <v>16</v>
      </c>
      <c r="B7" s="8"/>
      <c r="C7" s="8"/>
      <c r="D7" s="4">
        <v>4930925</v>
      </c>
      <c r="E7" s="4">
        <v>4828578</v>
      </c>
      <c r="F7" s="4">
        <v>5037739</v>
      </c>
      <c r="G7" s="4">
        <v>4525226</v>
      </c>
      <c r="H7" s="4">
        <v>4221689</v>
      </c>
      <c r="I7" s="4">
        <v>4209855</v>
      </c>
      <c r="J7" s="4">
        <v>4270225</v>
      </c>
      <c r="K7" s="4">
        <v>4087108</v>
      </c>
      <c r="L7" s="4">
        <v>4072406</v>
      </c>
      <c r="M7" s="4">
        <v>4201193</v>
      </c>
      <c r="N7" s="4">
        <v>4636451</v>
      </c>
      <c r="O7" s="4">
        <v>5038727</v>
      </c>
      <c r="P7" s="4">
        <f>SUM(D7:O7)</f>
        <v>54060122</v>
      </c>
    </row>
  </sheetData>
  <mergeCells count="5">
    <mergeCell ref="A2:L2"/>
    <mergeCell ref="A4:D4"/>
    <mergeCell ref="A5:C5"/>
    <mergeCell ref="A6:C6"/>
    <mergeCell ref="A7:C7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F33" sqref="F33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47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49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11599022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293111</v>
      </c>
      <c r="AA8" s="13"/>
      <c r="AB8" s="14"/>
      <c r="AC8" s="3">
        <f>K8+Z8</f>
        <v>11892133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238220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238220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471810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471810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5157918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68643</v>
      </c>
      <c r="AA11" s="13"/>
      <c r="AB11" s="14"/>
      <c r="AC11" s="3">
        <f t="shared" si="0"/>
        <v>5226561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5731074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224468</v>
      </c>
      <c r="AA12" s="13"/>
      <c r="AB12" s="14"/>
      <c r="AC12" s="3">
        <f t="shared" si="0"/>
        <v>5955542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v>238220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238220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v>471810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471810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4283668+564281+38274+22815</f>
        <v>4909038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37970+201+11350</f>
        <v>49521</v>
      </c>
      <c r="AA17" s="13"/>
      <c r="AB17" s="14"/>
      <c r="AC17" s="3">
        <f t="shared" si="0"/>
        <v>4958559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851125+214340+11091+14832-65</f>
        <v>1091323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4184+197112</f>
        <v>201296</v>
      </c>
      <c r="AA18" s="13"/>
      <c r="AB18" s="14"/>
      <c r="AC18" s="3">
        <f t="shared" si="0"/>
        <v>1292619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v>245842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v>19122</v>
      </c>
      <c r="AA22" s="13"/>
      <c r="AB22" s="14"/>
      <c r="AC22" s="3">
        <f t="shared" si="0"/>
        <v>264964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v>4462121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v>23172</v>
      </c>
      <c r="AA23" s="13"/>
      <c r="AB23" s="14"/>
      <c r="AC23" s="3">
        <f t="shared" si="0"/>
        <v>4485293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v>3038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3038</v>
      </c>
      <c r="AD27" s="6"/>
      <c r="AE27" s="3">
        <f>AC22+AC27</f>
        <v>268002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v>177630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177630</v>
      </c>
      <c r="AD28" s="6"/>
      <c r="AE28" s="3">
        <f>AC23+AC28</f>
        <v>4662923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4930925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G36" sqref="G36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45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46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11025712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295265</v>
      </c>
      <c r="AA8" s="13"/>
      <c r="AB8" s="14"/>
      <c r="AC8" s="3">
        <f>K8+Z8</f>
        <v>11320977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186510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186510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469522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469522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4759595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53534</v>
      </c>
      <c r="AA11" s="13"/>
      <c r="AB11" s="14"/>
      <c r="AC11" s="3">
        <f t="shared" si="0"/>
        <v>4813129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5610085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241731</v>
      </c>
      <c r="AA12" s="13"/>
      <c r="AB12" s="14"/>
      <c r="AC12" s="3">
        <f t="shared" si="0"/>
        <v>5851816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v>186510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186510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v>469522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469522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3919266+551791+33951+18994</f>
        <v>4524002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35859+0+3743</f>
        <v>39602</v>
      </c>
      <c r="AA17" s="13"/>
      <c r="AB17" s="14"/>
      <c r="AC17" s="3">
        <f t="shared" si="0"/>
        <v>4563604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821759+207363+11210+13151-70</f>
        <v>1053413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6592+212758</f>
        <v>219350</v>
      </c>
      <c r="AA18" s="13"/>
      <c r="AB18" s="14"/>
      <c r="AC18" s="3">
        <f t="shared" si="0"/>
        <v>1272763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v>232679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v>13932</v>
      </c>
      <c r="AA22" s="13"/>
      <c r="AB22" s="14"/>
      <c r="AC22" s="3">
        <f t="shared" si="0"/>
        <v>246611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v>4395053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v>22381</v>
      </c>
      <c r="AA23" s="13"/>
      <c r="AB23" s="14"/>
      <c r="AC23" s="3">
        <f t="shared" si="0"/>
        <v>4417434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  <c r="AE26" s="3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v>2914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2914</v>
      </c>
      <c r="AD27" s="6"/>
      <c r="AE27" s="3">
        <f>AC22+AC27</f>
        <v>249525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v>161619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161619</v>
      </c>
      <c r="AD28" s="6"/>
      <c r="AE28" s="3">
        <f>AC23+AC28</f>
        <v>4579053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4828578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E30" s="3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topLeftCell="A4" workbookViewId="0">
      <selection activeCell="L39" sqref="L39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50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44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11614475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314433</v>
      </c>
      <c r="AA8" s="13"/>
      <c r="AB8" s="14"/>
      <c r="AC8" s="3">
        <f>K8+Z8</f>
        <v>11928908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190266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190266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555555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555555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5038165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54048</v>
      </c>
      <c r="AA11" s="13"/>
      <c r="AB11" s="14"/>
      <c r="AC11" s="3">
        <f t="shared" si="0"/>
        <v>5092213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5830489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260385</v>
      </c>
      <c r="AA12" s="13"/>
      <c r="AB12" s="14"/>
      <c r="AC12" s="3">
        <f t="shared" si="0"/>
        <v>6090874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v>190266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190266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v>555555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555555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4167069+567081+33916+21316</f>
        <v>4789382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36008+0+3957</f>
        <v>39965</v>
      </c>
      <c r="AA17" s="13"/>
      <c r="AB17" s="14"/>
      <c r="AC17" s="3">
        <f t="shared" si="0"/>
        <v>4829347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856254+196996+8214+14687-87</f>
        <v>1076064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6329+233608</f>
        <v>239937</v>
      </c>
      <c r="AA18" s="13"/>
      <c r="AB18" s="14"/>
      <c r="AC18" s="3">
        <f t="shared" si="0"/>
        <v>1316001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v>245512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v>14083</v>
      </c>
      <c r="AA22" s="13"/>
      <c r="AB22" s="14"/>
      <c r="AC22" s="3">
        <f t="shared" si="0"/>
        <v>259595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v>4587513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v>20448</v>
      </c>
      <c r="AA23" s="13"/>
      <c r="AB23" s="14"/>
      <c r="AC23" s="3">
        <f t="shared" si="0"/>
        <v>4607961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  <c r="AE26" s="3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v>3271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3271</v>
      </c>
      <c r="AD27" s="6"/>
      <c r="AE27" s="3">
        <f>AC22+AC27</f>
        <v>262866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v>166912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166912</v>
      </c>
      <c r="AD28" s="6"/>
      <c r="AE28" s="3">
        <f>AC23+AC28</f>
        <v>4774873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5037739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E30" s="3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topLeftCell="E5" workbookViewId="0">
      <selection activeCell="AE27" sqref="AE27:AE29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42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43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10022371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225722</v>
      </c>
      <c r="AA8" s="13"/>
      <c r="AB8" s="14"/>
      <c r="AC8" s="3">
        <f>K8+Z8</f>
        <v>10248093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131012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131012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493944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493944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4221225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44728</v>
      </c>
      <c r="AA11" s="13"/>
      <c r="AB11" s="14"/>
      <c r="AC11" s="3">
        <f t="shared" si="0"/>
        <v>4265953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5176190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180994</v>
      </c>
      <c r="AA12" s="13"/>
      <c r="AB12" s="14"/>
      <c r="AC12" s="3">
        <f t="shared" si="0"/>
        <v>5357184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v>131012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131012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v>493944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493944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3495005+470807+24210+21780</f>
        <v>4011802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30605+0+4340</f>
        <v>34945</v>
      </c>
      <c r="AA17" s="13"/>
      <c r="AB17" s="14"/>
      <c r="AC17" s="3">
        <f t="shared" si="0"/>
        <v>4046747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690178+179616+7988+14879-75</f>
        <v>892586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8503+150075</f>
        <v>158578</v>
      </c>
      <c r="AA18" s="13"/>
      <c r="AB18" s="14"/>
      <c r="AC18" s="3">
        <f t="shared" si="0"/>
        <v>1051164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v>197783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v>9783</v>
      </c>
      <c r="AA22" s="13"/>
      <c r="AB22" s="14"/>
      <c r="AC22" s="3">
        <f t="shared" si="0"/>
        <v>207566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v>4135416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v>22416</v>
      </c>
      <c r="AA23" s="13"/>
      <c r="AB23" s="14"/>
      <c r="AC23" s="3">
        <f t="shared" si="0"/>
        <v>4157832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  <c r="AE26" s="3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v>11640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11640</v>
      </c>
      <c r="AD27" s="6"/>
      <c r="AE27" s="3">
        <f>AC22+AC27</f>
        <v>219206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v>148188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148188</v>
      </c>
      <c r="AD28" s="6"/>
      <c r="AE28" s="3">
        <f>AC23+AC28</f>
        <v>4306020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4525226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E30" s="3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AE19" sqref="AE19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40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41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9163148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133683</v>
      </c>
      <c r="AA8" s="13"/>
      <c r="AB8" s="14"/>
      <c r="AC8" s="3">
        <f>K8+Z8</f>
        <v>9296831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110368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110368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444489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444489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3658665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41910</v>
      </c>
      <c r="AA11" s="13"/>
      <c r="AB11" s="14"/>
      <c r="AC11" s="3">
        <f t="shared" si="0"/>
        <v>3700575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4949626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91773</v>
      </c>
      <c r="AA12" s="13"/>
      <c r="AB12" s="14"/>
      <c r="AC12" s="3">
        <f t="shared" si="0"/>
        <v>5041399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v>110368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110368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v>444489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444489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3000247+411839+23139+25146</f>
        <v>3460371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28745+0+4640</f>
        <v>33385</v>
      </c>
      <c r="AA17" s="13"/>
      <c r="AB17" s="14"/>
      <c r="AC17" s="3">
        <f t="shared" si="0"/>
        <v>3493756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795504+137785+5297+17162-49</f>
        <v>955699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4499+66331</f>
        <v>70830</v>
      </c>
      <c r="AA18" s="13"/>
      <c r="AB18" s="14"/>
      <c r="AC18" s="3">
        <f t="shared" si="0"/>
        <v>1026529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v>169686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v>8525</v>
      </c>
      <c r="AA22" s="13"/>
      <c r="AB22" s="14"/>
      <c r="AC22" s="3">
        <f t="shared" si="0"/>
        <v>178211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v>3849402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v>20943</v>
      </c>
      <c r="AA23" s="13"/>
      <c r="AB23" s="14"/>
      <c r="AC23" s="3">
        <f t="shared" si="0"/>
        <v>3870345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v>28608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28608</v>
      </c>
      <c r="AD27" s="6"/>
      <c r="AE27" s="3">
        <f>AC22+AC27</f>
        <v>206819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v>144525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144525</v>
      </c>
      <c r="AD28" s="6"/>
      <c r="AE28" s="3">
        <f>AC23+AC28</f>
        <v>4014870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4221689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A8" sqref="A8:AB2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38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39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9029793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130715</v>
      </c>
      <c r="AA8" s="13"/>
      <c r="AB8" s="14"/>
      <c r="AC8" s="3">
        <f>K8+Z8</f>
        <v>9160508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89414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89414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397709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397709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3673087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39736</v>
      </c>
      <c r="AA11" s="13"/>
      <c r="AB11" s="14"/>
      <c r="AC11" s="3">
        <f t="shared" si="0"/>
        <v>3712823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4869583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90979</v>
      </c>
      <c r="AA12" s="13"/>
      <c r="AB12" s="14"/>
      <c r="AC12" s="3">
        <f t="shared" si="0"/>
        <v>4960562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v>89414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89414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v>397709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397709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3096361+352609+24647+23350</f>
        <v>3496967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29060+0+3188</f>
        <v>32248</v>
      </c>
      <c r="AA17" s="13"/>
      <c r="AB17" s="14"/>
      <c r="AC17" s="3">
        <f t="shared" si="0"/>
        <v>3529215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757682+120670+6030+15948-36000-41</f>
        <v>864289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3358+66668</f>
        <v>70026</v>
      </c>
      <c r="AA18" s="13"/>
      <c r="AB18" s="14"/>
      <c r="AC18" s="3">
        <f t="shared" si="0"/>
        <v>934315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v>151854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v>7488</v>
      </c>
      <c r="AA22" s="13"/>
      <c r="AB22" s="14"/>
      <c r="AC22" s="3">
        <f t="shared" si="0"/>
        <v>159342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v>3873484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v>20953</v>
      </c>
      <c r="AA23" s="13"/>
      <c r="AB23" s="14"/>
      <c r="AC23" s="3">
        <f t="shared" si="0"/>
        <v>3894437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v>24266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24266</v>
      </c>
      <c r="AD27" s="6"/>
      <c r="AE27" s="3">
        <f>AC22+AC27</f>
        <v>183608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v>131810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131810</v>
      </c>
      <c r="AD28" s="6"/>
      <c r="AE28" s="3">
        <f>AC23+AC28</f>
        <v>4026247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4209855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S32" sqref="S32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36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37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9500012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134019</v>
      </c>
      <c r="AA8" s="13"/>
      <c r="AB8" s="14"/>
      <c r="AC8" s="3">
        <f>K8+Z8</f>
        <v>9634031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100669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100669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485543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485543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3829913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45581</v>
      </c>
      <c r="AA11" s="13"/>
      <c r="AB11" s="14"/>
      <c r="AC11" s="3">
        <f t="shared" si="0"/>
        <v>3875494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5083887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88438</v>
      </c>
      <c r="AA12" s="13"/>
      <c r="AB12" s="14"/>
      <c r="AC12" s="3">
        <f t="shared" si="0"/>
        <v>5172325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v>100669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100669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v>485543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485543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3276477+330105+29983+24561</f>
        <v>3661126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35598+0+3918</f>
        <v>39516</v>
      </c>
      <c r="AA17" s="13"/>
      <c r="AB17" s="14"/>
      <c r="AC17" s="3">
        <f t="shared" si="0"/>
        <v>3700642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871956+112986+7686+16836-34</f>
        <v>1009430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3281+64241</f>
        <v>67522</v>
      </c>
      <c r="AA18" s="13"/>
      <c r="AB18" s="14"/>
      <c r="AC18" s="3">
        <f t="shared" si="0"/>
        <v>1076952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v>140843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v>6065</v>
      </c>
      <c r="AA22" s="13"/>
      <c r="AB22" s="14"/>
      <c r="AC22" s="3">
        <f t="shared" si="0"/>
        <v>146908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v>3933749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v>20916</v>
      </c>
      <c r="AA23" s="13"/>
      <c r="AB23" s="14"/>
      <c r="AC23" s="3">
        <f t="shared" si="0"/>
        <v>3954665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v>27944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27944</v>
      </c>
      <c r="AD27" s="6"/>
      <c r="AE27" s="3">
        <f>AC22+AC27</f>
        <v>174852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v>140708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140708</v>
      </c>
      <c r="AD28" s="6"/>
      <c r="AE28" s="3">
        <f>AC23+AC28</f>
        <v>4095373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4270225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K18" sqref="K18:M1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34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35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9733666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139748</v>
      </c>
      <c r="AA8" s="13"/>
      <c r="AB8" s="14"/>
      <c r="AC8" s="3">
        <f>K8+Z8</f>
        <v>9873414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121123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121123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482799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482799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3920896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46595</v>
      </c>
      <c r="AA11" s="13"/>
      <c r="AB11" s="14"/>
      <c r="AC11" s="3">
        <f t="shared" si="0"/>
        <v>3967491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5208848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93153</v>
      </c>
      <c r="AA12" s="13"/>
      <c r="AB12" s="14"/>
      <c r="AC12" s="3">
        <f t="shared" si="0"/>
        <v>5302001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v>121123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121123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v>482799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482799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3326458+355626+55433+23980</f>
        <v>3761497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33829+0+2780</f>
        <v>36609</v>
      </c>
      <c r="AA17" s="13"/>
      <c r="AB17" s="14"/>
      <c r="AC17" s="3">
        <f t="shared" si="0"/>
        <v>3798106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866799+108291+7361+16222-56+310568</f>
        <v>1309185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3210+71883</f>
        <v>75093</v>
      </c>
      <c r="AA18" s="13"/>
      <c r="AB18" s="14"/>
      <c r="AC18" s="3">
        <f t="shared" si="0"/>
        <v>1384278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v>135704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v>9986</v>
      </c>
      <c r="AA22" s="13"/>
      <c r="AB22" s="14"/>
      <c r="AC22" s="3">
        <f t="shared" si="0"/>
        <v>145690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v>3769331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v>18060</v>
      </c>
      <c r="AA23" s="13"/>
      <c r="AB23" s="14"/>
      <c r="AC23" s="3">
        <f t="shared" si="0"/>
        <v>3787391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v>23695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23695</v>
      </c>
      <c r="AD27" s="6"/>
      <c r="AE27" s="3">
        <f>AC22+AC27</f>
        <v>169385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v>130332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130332</v>
      </c>
      <c r="AD28" s="6"/>
      <c r="AE28" s="3">
        <f>AC23+AC28</f>
        <v>3917723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4087108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K36" sqref="K36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32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33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9228361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133011</v>
      </c>
      <c r="AA8" s="13"/>
      <c r="AB8" s="14"/>
      <c r="AC8" s="3">
        <f>K8+Z8</f>
        <v>9361372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146774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146774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516394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516394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3810106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42486</v>
      </c>
      <c r="AA11" s="13"/>
      <c r="AB11" s="14"/>
      <c r="AC11" s="3">
        <f t="shared" si="0"/>
        <v>3852592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4755087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90525</v>
      </c>
      <c r="AA12" s="13"/>
      <c r="AB12" s="14"/>
      <c r="AC12" s="3">
        <f t="shared" si="0"/>
        <v>4845612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v>146774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146774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v>516394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516394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3119852+426266+63288+22034</f>
        <v>3631440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30603+0+3367</f>
        <v>33970</v>
      </c>
      <c r="AA17" s="13"/>
      <c r="AB17" s="14"/>
      <c r="AC17" s="3">
        <f t="shared" si="0"/>
        <v>3665410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754897+115217+6689+14919-37</f>
        <v>891685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3609+65094</f>
        <v>68703</v>
      </c>
      <c r="AA18" s="13"/>
      <c r="AB18" s="14"/>
      <c r="AC18" s="3">
        <f t="shared" si="0"/>
        <v>960388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v>161923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v>8516</v>
      </c>
      <c r="AA22" s="13"/>
      <c r="AB22" s="14"/>
      <c r="AC22" s="3">
        <f t="shared" si="0"/>
        <v>170439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v>3725079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v>21822</v>
      </c>
      <c r="AA23" s="13"/>
      <c r="AB23" s="14"/>
      <c r="AC23" s="3">
        <f t="shared" si="0"/>
        <v>3746901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v>16743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16743</v>
      </c>
      <c r="AD27" s="6"/>
      <c r="AE27" s="3">
        <f>AC22+AC27</f>
        <v>187182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v>138323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138323</v>
      </c>
      <c r="AD28" s="6"/>
      <c r="AE28" s="3">
        <f>AC23+AC28</f>
        <v>3885224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4072406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N30" sqref="N30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30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31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10491805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202980</v>
      </c>
      <c r="AA8" s="13"/>
      <c r="AB8" s="14"/>
      <c r="AC8" s="3">
        <f>K8+Z8</f>
        <v>10694785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188038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188038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620692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620692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4840939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50838</v>
      </c>
      <c r="AA11" s="13"/>
      <c r="AB11" s="14"/>
      <c r="AC11" s="3">
        <f t="shared" si="0"/>
        <v>4891777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4842136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152142</v>
      </c>
      <c r="AA12" s="13"/>
      <c r="AB12" s="14"/>
      <c r="AC12" s="3">
        <f t="shared" si="0"/>
        <v>4994278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v>188038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188038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v>620692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620692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3934576+610800+51957+21092</f>
        <v>4618425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34131+0+5733</f>
        <v>39864</v>
      </c>
      <c r="AA17" s="13"/>
      <c r="AB17" s="14"/>
      <c r="AC17" s="3">
        <f t="shared" si="0"/>
        <v>4658289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737917+134276+7531+15402-52-683</f>
        <v>894391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5923+126259</f>
        <v>132182</v>
      </c>
      <c r="AA18" s="13"/>
      <c r="AB18" s="14"/>
      <c r="AC18" s="3">
        <f t="shared" si="0"/>
        <v>1026573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v>213112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v>10974</v>
      </c>
      <c r="AA22" s="13"/>
      <c r="AB22" s="14"/>
      <c r="AC22" s="3">
        <f t="shared" si="0"/>
        <v>224086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v>3801722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v>19960</v>
      </c>
      <c r="AA23" s="13"/>
      <c r="AB23" s="14"/>
      <c r="AC23" s="3">
        <f t="shared" si="0"/>
        <v>3821682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v>9402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9402</v>
      </c>
      <c r="AD27" s="6"/>
      <c r="AE27" s="3">
        <f>AC22+AC27</f>
        <v>233488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v>146023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146023</v>
      </c>
      <c r="AD28" s="6"/>
      <c r="AE28" s="3">
        <f>AC23+AC28</f>
        <v>3967705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4201193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Z22" sqref="Z22:AB22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51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52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11379332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266586</v>
      </c>
      <c r="AA8" s="13"/>
      <c r="AB8" s="14"/>
      <c r="AC8" s="3">
        <f>K8+Z8</f>
        <v>11645918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214024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214024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595974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595974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5214159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57639</v>
      </c>
      <c r="AA11" s="13"/>
      <c r="AB11" s="14"/>
      <c r="AC11" s="3">
        <f t="shared" si="0"/>
        <v>5271798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5355175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208947</v>
      </c>
      <c r="AA12" s="13"/>
      <c r="AB12" s="14"/>
      <c r="AC12" s="3">
        <f t="shared" si="0"/>
        <v>5564122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v>214024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214024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v>595974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595974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4240752+646308+62071+20069</f>
        <v>4969200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36117+0+6726</f>
        <v>42843</v>
      </c>
      <c r="AA17" s="13"/>
      <c r="AB17" s="14"/>
      <c r="AC17" s="3">
        <f t="shared" si="0"/>
        <v>5012043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835377+139133+12797+14090-70</f>
        <v>1001327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6763+179336</f>
        <v>186099</v>
      </c>
      <c r="AA18" s="13"/>
      <c r="AB18" s="14"/>
      <c r="AC18" s="3">
        <f t="shared" si="0"/>
        <v>1187426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v>237993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v>14796</v>
      </c>
      <c r="AA22" s="13"/>
      <c r="AB22" s="14"/>
      <c r="AC22" s="3">
        <f t="shared" si="0"/>
        <v>252789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v>4188500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v>22848</v>
      </c>
      <c r="AA23" s="13"/>
      <c r="AB23" s="14"/>
      <c r="AC23" s="3">
        <f t="shared" si="0"/>
        <v>4211348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v>6966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6966</v>
      </c>
      <c r="AD27" s="6"/>
      <c r="AE27" s="3">
        <f>AC22+AC27</f>
        <v>259755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v>165348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165348</v>
      </c>
      <c r="AD28" s="6"/>
      <c r="AE28" s="3">
        <f>AC23+AC28</f>
        <v>4376696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4636451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Z5" sqref="Z5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53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54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12009484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262003</v>
      </c>
      <c r="AA8" s="13"/>
      <c r="AB8" s="14"/>
      <c r="AC8" s="3">
        <f>K8+Z8</f>
        <v>12271487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240998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240998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600825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600825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5390134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56663</v>
      </c>
      <c r="AA11" s="13"/>
      <c r="AB11" s="14"/>
      <c r="AC11" s="3">
        <f t="shared" si="0"/>
        <v>5446797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5777527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205340</v>
      </c>
      <c r="AA12" s="13"/>
      <c r="AB12" s="14"/>
      <c r="AC12" s="3">
        <f t="shared" si="0"/>
        <v>5982867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v>240998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240998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v>600825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600825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4366685+712349+41301+20425</f>
        <v>5140760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35792+0+8595</f>
        <v>44387</v>
      </c>
      <c r="AA17" s="13"/>
      <c r="AB17" s="14"/>
      <c r="AC17" s="3">
        <f t="shared" si="0"/>
        <v>5185147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860564+139590+9585+13943-42</f>
        <v>1023640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6287+175863</f>
        <v>182150</v>
      </c>
      <c r="AA18" s="13"/>
      <c r="AB18" s="14"/>
      <c r="AC18" s="3">
        <f t="shared" si="0"/>
        <v>1205790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v>241054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v>12276</v>
      </c>
      <c r="AA22" s="13"/>
      <c r="AB22" s="14"/>
      <c r="AC22" s="3">
        <f t="shared" si="0"/>
        <v>253330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v>4592776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v>23190</v>
      </c>
      <c r="AA23" s="13"/>
      <c r="AB23" s="14"/>
      <c r="AC23" s="3">
        <f t="shared" si="0"/>
        <v>4615966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v>8320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8320</v>
      </c>
      <c r="AD27" s="6"/>
      <c r="AE27" s="3">
        <f>AC22+AC27</f>
        <v>261650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v>161111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161111</v>
      </c>
      <c r="AD28" s="6"/>
      <c r="AE28" s="3">
        <f>AC23+AC28</f>
        <v>4777077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5038727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ПО </vt:lpstr>
      <vt:lpstr>Январь 2018</vt:lpstr>
      <vt:lpstr>Февраль 2018</vt:lpstr>
      <vt:lpstr>Март 2018</vt:lpstr>
      <vt:lpstr>Апрель 2018</vt:lpstr>
      <vt:lpstr>Май 2018</vt:lpstr>
      <vt:lpstr>Июнь 2018</vt:lpstr>
      <vt:lpstr>Июль 2018</vt:lpstr>
      <vt:lpstr>Август 2018</vt:lpstr>
      <vt:lpstr>Сентябрь 2018</vt:lpstr>
      <vt:lpstr>Октябрь 2018</vt:lpstr>
      <vt:lpstr>Ноябрь 2018</vt:lpstr>
      <vt:lpstr>Декабрь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2019-01-14T06:59:32Z</dcterms:modified>
</cp:coreProperties>
</file>