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 firstSheet="6" activeTab="11"/>
  </bookViews>
  <sheets>
    <sheet name="январь 2016" sheetId="21" r:id="rId1"/>
    <sheet name="февраль 2016" sheetId="22" r:id="rId2"/>
    <sheet name="март 2016" sheetId="23" r:id="rId3"/>
    <sheet name="апрель 2016" sheetId="24" r:id="rId4"/>
    <sheet name="май 2016 " sheetId="25" r:id="rId5"/>
    <sheet name="июнь 2016  " sheetId="26" r:id="rId6"/>
    <sheet name="июль 2016 " sheetId="27" r:id="rId7"/>
    <sheet name="август 2016 " sheetId="28" r:id="rId8"/>
    <sheet name="сентябрь 2016" sheetId="29" r:id="rId9"/>
    <sheet name="октябрь 2016" sheetId="30" r:id="rId10"/>
    <sheet name="ноябрь 2016 " sheetId="31" r:id="rId11"/>
    <sheet name="декабрь 2016 " sheetId="32" r:id="rId12"/>
  </sheets>
  <calcPr calcId="145621"/>
</workbook>
</file>

<file path=xl/calcChain.xml><?xml version="1.0" encoding="utf-8"?>
<calcChain xmlns="http://schemas.openxmlformats.org/spreadsheetml/2006/main">
  <c r="AB14" i="32" l="1"/>
  <c r="AC9" i="32"/>
  <c r="AB9" i="32"/>
  <c r="AA9" i="32"/>
  <c r="Z9" i="32"/>
  <c r="AC21" i="32" l="1"/>
  <c r="AB21" i="32"/>
  <c r="AC14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Y9" i="31" l="1"/>
  <c r="X9" i="31"/>
  <c r="AC21" i="31"/>
  <c r="AB21" i="31"/>
  <c r="AC14" i="31"/>
  <c r="AB14" i="31"/>
  <c r="AC9" i="31"/>
  <c r="AB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W9" i="30" l="1"/>
  <c r="V9" i="30"/>
  <c r="AC21" i="30"/>
  <c r="AB21" i="30"/>
  <c r="AC14" i="30"/>
  <c r="AB14" i="30"/>
  <c r="AC9" i="30"/>
  <c r="AB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U9" i="29" l="1"/>
  <c r="T9" i="29"/>
  <c r="R9" i="29"/>
  <c r="AC21" i="29"/>
  <c r="AB21" i="29"/>
  <c r="AC14" i="29"/>
  <c r="AC9" i="29" s="1"/>
  <c r="AB14" i="29"/>
  <c r="AB9" i="29"/>
  <c r="S9" i="29"/>
  <c r="Q9" i="29"/>
  <c r="P9" i="29"/>
  <c r="O9" i="29"/>
  <c r="N9" i="29"/>
  <c r="M9" i="29"/>
  <c r="L9" i="29"/>
  <c r="K9" i="29"/>
  <c r="J9" i="29"/>
  <c r="I9" i="29"/>
  <c r="H9" i="29"/>
  <c r="G9" i="29"/>
  <c r="F9" i="29"/>
  <c r="S9" i="28" l="1"/>
  <c r="Q9" i="28"/>
  <c r="R9" i="28"/>
  <c r="P9" i="28"/>
  <c r="AC21" i="28"/>
  <c r="AB21" i="28"/>
  <c r="AC14" i="28"/>
  <c r="AC9" i="28" s="1"/>
  <c r="AB14" i="28"/>
  <c r="AB9" i="28"/>
  <c r="O9" i="28"/>
  <c r="N9" i="28"/>
  <c r="M9" i="28"/>
  <c r="L9" i="28"/>
  <c r="K9" i="28"/>
  <c r="J9" i="28"/>
  <c r="I9" i="28"/>
  <c r="H9" i="28"/>
  <c r="G9" i="28"/>
  <c r="F9" i="28"/>
  <c r="O9" i="27" l="1"/>
  <c r="P9" i="27"/>
  <c r="Q9" i="27"/>
  <c r="N9" i="27"/>
  <c r="AC21" i="27"/>
  <c r="AB21" i="27"/>
  <c r="AC14" i="27"/>
  <c r="AC9" i="27" s="1"/>
  <c r="AB14" i="27"/>
  <c r="AB9" i="27"/>
  <c r="M9" i="27"/>
  <c r="L9" i="27"/>
  <c r="K9" i="27"/>
  <c r="J9" i="27"/>
  <c r="I9" i="27"/>
  <c r="H9" i="27"/>
  <c r="G9" i="27"/>
  <c r="F9" i="27"/>
  <c r="O9" i="26" l="1"/>
  <c r="N9" i="26"/>
  <c r="M9" i="26"/>
  <c r="AC21" i="26"/>
  <c r="AB21" i="26"/>
  <c r="AC14" i="26"/>
  <c r="AB14" i="26"/>
  <c r="AC9" i="26"/>
  <c r="AB9" i="26"/>
  <c r="L9" i="26"/>
  <c r="K9" i="26"/>
  <c r="J9" i="26"/>
  <c r="I9" i="26"/>
  <c r="H9" i="26"/>
  <c r="G9" i="26"/>
  <c r="F9" i="26"/>
  <c r="AC9" i="25" l="1"/>
  <c r="AC14" i="25"/>
  <c r="AB14" i="24"/>
  <c r="AB9" i="24" s="1"/>
  <c r="AB21" i="25"/>
  <c r="AB14" i="25"/>
  <c r="AB9" i="25" s="1"/>
  <c r="L9" i="25"/>
  <c r="M9" i="25"/>
  <c r="AC21" i="25"/>
  <c r="K9" i="25"/>
  <c r="J9" i="25"/>
  <c r="I9" i="25"/>
  <c r="H9" i="25"/>
  <c r="G9" i="25"/>
  <c r="F9" i="25"/>
  <c r="AC21" i="24" l="1"/>
  <c r="AB21" i="24"/>
  <c r="AC14" i="24"/>
  <c r="K9" i="24"/>
  <c r="J9" i="24"/>
  <c r="AC9" i="24"/>
  <c r="I9" i="24"/>
  <c r="H9" i="24"/>
  <c r="G9" i="24"/>
  <c r="F9" i="24"/>
  <c r="I9" i="23" l="1"/>
  <c r="AC9" i="23" l="1"/>
  <c r="AC21" i="23" l="1"/>
  <c r="AB21" i="23"/>
  <c r="AC14" i="23"/>
  <c r="AB14" i="23"/>
  <c r="AB9" i="23" s="1"/>
  <c r="H9" i="23"/>
  <c r="G9" i="23"/>
  <c r="F9" i="23"/>
  <c r="AC21" i="22" l="1"/>
  <c r="AB21" i="22"/>
  <c r="AC14" i="22"/>
  <c r="AC9" i="22" s="1"/>
  <c r="AB14" i="22"/>
  <c r="AB9" i="22" s="1"/>
  <c r="G9" i="22"/>
  <c r="F9" i="22"/>
</calcChain>
</file>

<file path=xl/sharedStrings.xml><?xml version="1.0" encoding="utf-8"?>
<sst xmlns="http://schemas.openxmlformats.org/spreadsheetml/2006/main" count="1608" uniqueCount="43">
  <si>
    <t>№</t>
  </si>
  <si>
    <t>пп</t>
  </si>
  <si>
    <t xml:space="preserve">Заключенных по </t>
  </si>
  <si>
    <t>результатам</t>
  </si>
  <si>
    <t>закупки</t>
  </si>
  <si>
    <t>товаров, работ,</t>
  </si>
  <si>
    <t>услуг</t>
  </si>
  <si>
    <t>закупки  у</t>
  </si>
  <si>
    <t>поставщика</t>
  </si>
  <si>
    <t>(исполнителя,</t>
  </si>
  <si>
    <t>подрядчика)</t>
  </si>
  <si>
    <t>Отчет за апрель</t>
  </si>
  <si>
    <t>Отчет за май</t>
  </si>
  <si>
    <t>Отчет за июнь</t>
  </si>
  <si>
    <t>Отчет за июль</t>
  </si>
  <si>
    <t>Отчет за август</t>
  </si>
  <si>
    <t>Отчет за сентябрь</t>
  </si>
  <si>
    <t>ИТОГО</t>
  </si>
  <si>
    <t>Отчет за октябрь</t>
  </si>
  <si>
    <t>Отчет за ноябрь</t>
  </si>
  <si>
    <t>Отчет за декабрь</t>
  </si>
  <si>
    <t>кол-во</t>
  </si>
  <si>
    <t>договоров</t>
  </si>
  <si>
    <t xml:space="preserve">Общая </t>
  </si>
  <si>
    <t>стоимость</t>
  </si>
  <si>
    <t>тыс. руб.</t>
  </si>
  <si>
    <t>договоров,</t>
  </si>
  <si>
    <t>ед.</t>
  </si>
  <si>
    <t>единственного</t>
  </si>
  <si>
    <t>Отчет за январь</t>
  </si>
  <si>
    <t>Отчет за март</t>
  </si>
  <si>
    <t>Отчет за февраль</t>
  </si>
  <si>
    <t>по Муниципальному унитарному предприятию "Борисоглебская энергосбытовая организация"  Борисоглебского городского округа Воронежской области</t>
  </si>
  <si>
    <t>субъектов малого</t>
  </si>
  <si>
    <t>и среднего</t>
  </si>
  <si>
    <t>предпринимательства</t>
  </si>
  <si>
    <t>закупки, сведения</t>
  </si>
  <si>
    <t>о которой составляют</t>
  </si>
  <si>
    <t>государственную тайну</t>
  </si>
  <si>
    <t>или в отношении которой</t>
  </si>
  <si>
    <t>приняты решения</t>
  </si>
  <si>
    <t>Правительства РФ</t>
  </si>
  <si>
    <t>Отчет о количестве  и стоимости заключенных договоров в 2016 году*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</si>
</sst>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N1" workbookViewId="0">
      <selection activeCell="X27" sqref="X27:X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/>
      <c r="G9" s="71"/>
      <c r="H9" s="68"/>
      <c r="I9" s="71"/>
      <c r="J9" s="68"/>
      <c r="K9" s="71"/>
      <c r="L9" s="68"/>
      <c r="M9" s="71"/>
      <c r="N9" s="68"/>
      <c r="O9" s="71"/>
      <c r="P9" s="68"/>
      <c r="Q9" s="71"/>
      <c r="R9" s="68"/>
      <c r="S9" s="71"/>
      <c r="T9" s="68"/>
      <c r="U9" s="71"/>
      <c r="V9" s="68"/>
      <c r="W9" s="71"/>
      <c r="X9" s="68"/>
      <c r="Y9" s="71"/>
      <c r="Z9" s="68"/>
      <c r="AA9" s="71"/>
      <c r="AB9" s="68">
        <v>155</v>
      </c>
      <c r="AC9" s="71">
        <v>527.70000000000005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72"/>
      <c r="H10" s="69"/>
      <c r="I10" s="72"/>
      <c r="J10" s="69"/>
      <c r="K10" s="72"/>
      <c r="L10" s="69"/>
      <c r="M10" s="72"/>
      <c r="N10" s="69"/>
      <c r="O10" s="72"/>
      <c r="P10" s="69"/>
      <c r="Q10" s="72"/>
      <c r="R10" s="69"/>
      <c r="S10" s="72"/>
      <c r="T10" s="69"/>
      <c r="U10" s="72"/>
      <c r="V10" s="69"/>
      <c r="W10" s="72"/>
      <c r="X10" s="69"/>
      <c r="Y10" s="72"/>
      <c r="Z10" s="69"/>
      <c r="AA10" s="72"/>
      <c r="AB10" s="69"/>
      <c r="AC10" s="72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72"/>
      <c r="H11" s="69"/>
      <c r="I11" s="72"/>
      <c r="J11" s="69"/>
      <c r="K11" s="72"/>
      <c r="L11" s="69"/>
      <c r="M11" s="72"/>
      <c r="N11" s="69"/>
      <c r="O11" s="72"/>
      <c r="P11" s="69"/>
      <c r="Q11" s="72"/>
      <c r="R11" s="69"/>
      <c r="S11" s="72"/>
      <c r="T11" s="69"/>
      <c r="U11" s="72"/>
      <c r="V11" s="69"/>
      <c r="W11" s="72"/>
      <c r="X11" s="69"/>
      <c r="Y11" s="72"/>
      <c r="Z11" s="69"/>
      <c r="AA11" s="72"/>
      <c r="AB11" s="69"/>
      <c r="AC11" s="72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72"/>
      <c r="H12" s="69"/>
      <c r="I12" s="72"/>
      <c r="J12" s="69"/>
      <c r="K12" s="72"/>
      <c r="L12" s="69"/>
      <c r="M12" s="72"/>
      <c r="N12" s="69"/>
      <c r="O12" s="72"/>
      <c r="P12" s="69"/>
      <c r="Q12" s="72"/>
      <c r="R12" s="69"/>
      <c r="S12" s="72"/>
      <c r="T12" s="69"/>
      <c r="U12" s="72"/>
      <c r="V12" s="69"/>
      <c r="W12" s="72"/>
      <c r="X12" s="69"/>
      <c r="Y12" s="72"/>
      <c r="Z12" s="69"/>
      <c r="AA12" s="72"/>
      <c r="AB12" s="69"/>
      <c r="AC12" s="72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3"/>
      <c r="H13" s="70"/>
      <c r="I13" s="73"/>
      <c r="J13" s="70"/>
      <c r="K13" s="73"/>
      <c r="L13" s="70"/>
      <c r="M13" s="73"/>
      <c r="N13" s="70"/>
      <c r="O13" s="73"/>
      <c r="P13" s="70"/>
      <c r="Q13" s="73"/>
      <c r="R13" s="70"/>
      <c r="S13" s="73"/>
      <c r="T13" s="70"/>
      <c r="U13" s="73"/>
      <c r="V13" s="70"/>
      <c r="W13" s="73"/>
      <c r="X13" s="70"/>
      <c r="Y13" s="73"/>
      <c r="Z13" s="70"/>
      <c r="AA13" s="73"/>
      <c r="AB13" s="70"/>
      <c r="AC13" s="73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/>
      <c r="G14" s="71"/>
      <c r="H14" s="68"/>
      <c r="I14" s="71"/>
      <c r="J14" s="68"/>
      <c r="K14" s="71"/>
      <c r="L14" s="68"/>
      <c r="M14" s="71"/>
      <c r="N14" s="68"/>
      <c r="O14" s="71"/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v>138</v>
      </c>
      <c r="AC14" s="71">
        <v>500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72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72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72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72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72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3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/>
      <c r="G21" s="71"/>
      <c r="H21" s="68"/>
      <c r="I21" s="71"/>
      <c r="J21" s="68"/>
      <c r="K21" s="71"/>
      <c r="L21" s="68"/>
      <c r="M21" s="71"/>
      <c r="N21" s="68"/>
      <c r="O21" s="71"/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v>17</v>
      </c>
      <c r="AC21" s="71">
        <v>27.7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72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72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72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72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3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/>
      <c r="G27" s="74"/>
      <c r="H27" s="77"/>
      <c r="I27" s="71"/>
      <c r="J27" s="77"/>
      <c r="K27" s="74"/>
      <c r="L27" s="68"/>
      <c r="M27" s="71"/>
      <c r="N27" s="68"/>
      <c r="O27" s="71"/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18" t="s">
        <v>3</v>
      </c>
      <c r="C28" s="19"/>
      <c r="D28" s="69"/>
      <c r="E28" s="72"/>
      <c r="F28" s="69"/>
      <c r="G28" s="75"/>
      <c r="H28" s="78"/>
      <c r="I28" s="72"/>
      <c r="J28" s="78"/>
      <c r="K28" s="75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18" t="s">
        <v>36</v>
      </c>
      <c r="C29" s="19"/>
      <c r="D29" s="69"/>
      <c r="E29" s="72"/>
      <c r="F29" s="69"/>
      <c r="G29" s="75"/>
      <c r="H29" s="78"/>
      <c r="I29" s="72"/>
      <c r="J29" s="78"/>
      <c r="K29" s="75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18" t="s">
        <v>37</v>
      </c>
      <c r="C30" s="19"/>
      <c r="D30" s="69"/>
      <c r="E30" s="72"/>
      <c r="F30" s="69"/>
      <c r="G30" s="75"/>
      <c r="H30" s="78"/>
      <c r="I30" s="72"/>
      <c r="J30" s="78"/>
      <c r="K30" s="75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18" t="s">
        <v>38</v>
      </c>
      <c r="C31" s="19"/>
      <c r="D31" s="69"/>
      <c r="E31" s="72"/>
      <c r="F31" s="69"/>
      <c r="G31" s="75"/>
      <c r="H31" s="78"/>
      <c r="I31" s="72"/>
      <c r="J31" s="78"/>
      <c r="K31" s="75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18" t="s">
        <v>39</v>
      </c>
      <c r="C32" s="19"/>
      <c r="D32" s="69"/>
      <c r="E32" s="72"/>
      <c r="F32" s="69"/>
      <c r="G32" s="75"/>
      <c r="H32" s="78"/>
      <c r="I32" s="72"/>
      <c r="J32" s="78"/>
      <c r="K32" s="75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18" t="s">
        <v>40</v>
      </c>
      <c r="C33" s="19"/>
      <c r="D33" s="69"/>
      <c r="E33" s="72"/>
      <c r="F33" s="69"/>
      <c r="G33" s="75"/>
      <c r="H33" s="78"/>
      <c r="I33" s="72"/>
      <c r="J33" s="78"/>
      <c r="K33" s="75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20" t="s">
        <v>41</v>
      </c>
      <c r="C34" s="21"/>
      <c r="D34" s="70"/>
      <c r="E34" s="73"/>
      <c r="F34" s="70"/>
      <c r="G34" s="76"/>
      <c r="H34" s="79"/>
      <c r="I34" s="73"/>
      <c r="J34" s="79"/>
      <c r="K34" s="76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C21:AC26"/>
    <mergeCell ref="B24:C24"/>
    <mergeCell ref="B25:C25"/>
    <mergeCell ref="B26:C26"/>
    <mergeCell ref="W21:W26"/>
    <mergeCell ref="X21:X26"/>
    <mergeCell ref="Y21:Y26"/>
    <mergeCell ref="Z21:Z26"/>
    <mergeCell ref="R21:R26"/>
    <mergeCell ref="S21:S26"/>
    <mergeCell ref="L21:L26"/>
    <mergeCell ref="M21:M26"/>
    <mergeCell ref="X14:X20"/>
    <mergeCell ref="Y14:Y20"/>
    <mergeCell ref="Z14:Z20"/>
    <mergeCell ref="AA21:AA26"/>
    <mergeCell ref="AB21:AB26"/>
    <mergeCell ref="V21:V26"/>
    <mergeCell ref="N21:N26"/>
    <mergeCell ref="O21:O26"/>
    <mergeCell ref="P21:P26"/>
    <mergeCell ref="Q21:Q26"/>
    <mergeCell ref="T21:T26"/>
    <mergeCell ref="U21:U26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Y9:Y13"/>
    <mergeCell ref="Z9:Z13"/>
    <mergeCell ref="AA9:AA13"/>
    <mergeCell ref="P14:P20"/>
    <mergeCell ref="Q14:Q20"/>
    <mergeCell ref="R14:R20"/>
    <mergeCell ref="S14:S20"/>
    <mergeCell ref="AA14:AA20"/>
    <mergeCell ref="V9:V13"/>
    <mergeCell ref="AB14:AB20"/>
    <mergeCell ref="AC14:AC20"/>
    <mergeCell ref="U14:U20"/>
    <mergeCell ref="V14:V20"/>
    <mergeCell ref="W14:W20"/>
    <mergeCell ref="P4:Q4"/>
    <mergeCell ref="R4:S4"/>
    <mergeCell ref="T4:U4"/>
    <mergeCell ref="V4:W4"/>
    <mergeCell ref="AB4:AC4"/>
    <mergeCell ref="D9:D13"/>
    <mergeCell ref="E9:E13"/>
    <mergeCell ref="F9:F13"/>
    <mergeCell ref="G9:G13"/>
    <mergeCell ref="H9:H13"/>
    <mergeCell ref="W9:W13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T9:T13"/>
    <mergeCell ref="U9:U13"/>
    <mergeCell ref="S9:S13"/>
    <mergeCell ref="I9:I13"/>
    <mergeCell ref="L27:L34"/>
    <mergeCell ref="M27:M34"/>
    <mergeCell ref="N4:O4"/>
    <mergeCell ref="D4:E4"/>
    <mergeCell ref="F4:G4"/>
    <mergeCell ref="H4:I4"/>
    <mergeCell ref="J4:K4"/>
    <mergeCell ref="L4:M4"/>
    <mergeCell ref="L9:L13"/>
    <mergeCell ref="H21:H26"/>
    <mergeCell ref="I21:I26"/>
    <mergeCell ref="J21:J26"/>
    <mergeCell ref="D21:D26"/>
    <mergeCell ref="E21:E26"/>
    <mergeCell ref="F21:F26"/>
    <mergeCell ref="G21:G26"/>
    <mergeCell ref="D14:D20"/>
    <mergeCell ref="E14:E20"/>
    <mergeCell ref="F14:F20"/>
    <mergeCell ref="G14:G20"/>
    <mergeCell ref="J9:J13"/>
    <mergeCell ref="K9:K13"/>
    <mergeCell ref="H14:H20"/>
    <mergeCell ref="K21:K26"/>
    <mergeCell ref="V27:V34"/>
    <mergeCell ref="AC27:AC34"/>
    <mergeCell ref="X27:X34"/>
    <mergeCell ref="Y27:Y34"/>
    <mergeCell ref="Z27:Z34"/>
    <mergeCell ref="AA27:AA34"/>
    <mergeCell ref="AB27:AB34"/>
    <mergeCell ref="W27:W34"/>
    <mergeCell ref="D27:D34"/>
    <mergeCell ref="E27:E34"/>
    <mergeCell ref="F27:F34"/>
    <mergeCell ref="G27:G34"/>
    <mergeCell ref="H27:H34"/>
    <mergeCell ref="O27:O34"/>
    <mergeCell ref="S27:S34"/>
    <mergeCell ref="T27:T34"/>
    <mergeCell ref="U27:U34"/>
    <mergeCell ref="N27:N34"/>
    <mergeCell ref="P27:P34"/>
    <mergeCell ref="Q27:Q34"/>
    <mergeCell ref="R27:R34"/>
    <mergeCell ref="I27:I34"/>
    <mergeCell ref="J27:J34"/>
    <mergeCell ref="K27:K3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N1" workbookViewId="0">
      <selection activeCell="K21" sqref="K21:K26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/>
      <c r="I9" s="68"/>
      <c r="J9" s="68"/>
      <c r="K9" s="71"/>
      <c r="L9" s="68"/>
      <c r="M9" s="71"/>
      <c r="N9" s="68"/>
      <c r="O9" s="71"/>
      <c r="P9" s="68"/>
      <c r="Q9" s="71"/>
      <c r="R9" s="68"/>
      <c r="S9" s="71"/>
      <c r="T9" s="68"/>
      <c r="U9" s="71"/>
      <c r="V9" s="68"/>
      <c r="W9" s="71"/>
      <c r="X9" s="68"/>
      <c r="Y9" s="71"/>
      <c r="Z9" s="68"/>
      <c r="AA9" s="71"/>
      <c r="AB9" s="68">
        <f>AB14+AB21+AB27</f>
        <v>350</v>
      </c>
      <c r="AC9" s="71">
        <f>AC14+AC21+AC27</f>
        <v>1038.3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72"/>
      <c r="L10" s="69"/>
      <c r="M10" s="72"/>
      <c r="N10" s="69"/>
      <c r="O10" s="72"/>
      <c r="P10" s="69"/>
      <c r="Q10" s="72"/>
      <c r="R10" s="69"/>
      <c r="S10" s="72"/>
      <c r="T10" s="69"/>
      <c r="U10" s="72"/>
      <c r="V10" s="69"/>
      <c r="W10" s="72"/>
      <c r="X10" s="69"/>
      <c r="Y10" s="72"/>
      <c r="Z10" s="69"/>
      <c r="AA10" s="72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72"/>
      <c r="L11" s="69"/>
      <c r="M11" s="72"/>
      <c r="N11" s="69"/>
      <c r="O11" s="72"/>
      <c r="P11" s="69"/>
      <c r="Q11" s="72"/>
      <c r="R11" s="69"/>
      <c r="S11" s="72"/>
      <c r="T11" s="69"/>
      <c r="U11" s="72"/>
      <c r="V11" s="69"/>
      <c r="W11" s="72"/>
      <c r="X11" s="69"/>
      <c r="Y11" s="72"/>
      <c r="Z11" s="69"/>
      <c r="AA11" s="72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72"/>
      <c r="L12" s="69"/>
      <c r="M12" s="72"/>
      <c r="N12" s="69"/>
      <c r="O12" s="72"/>
      <c r="P12" s="69"/>
      <c r="Q12" s="72"/>
      <c r="R12" s="69"/>
      <c r="S12" s="72"/>
      <c r="T12" s="69"/>
      <c r="U12" s="72"/>
      <c r="V12" s="69"/>
      <c r="W12" s="72"/>
      <c r="X12" s="69"/>
      <c r="Y12" s="72"/>
      <c r="Z12" s="69"/>
      <c r="AA12" s="72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3"/>
      <c r="L13" s="70"/>
      <c r="M13" s="73"/>
      <c r="N13" s="70"/>
      <c r="O13" s="73"/>
      <c r="P13" s="70"/>
      <c r="Q13" s="73"/>
      <c r="R13" s="70"/>
      <c r="S13" s="73"/>
      <c r="T13" s="70"/>
      <c r="U13" s="73"/>
      <c r="V13" s="70"/>
      <c r="W13" s="73"/>
      <c r="X13" s="70"/>
      <c r="Y13" s="73"/>
      <c r="Z13" s="70"/>
      <c r="AA13" s="73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/>
      <c r="I14" s="71"/>
      <c r="J14" s="68"/>
      <c r="K14" s="71"/>
      <c r="L14" s="68"/>
      <c r="M14" s="71"/>
      <c r="N14" s="68"/>
      <c r="O14" s="71"/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f>D14+F14+H14+J14+N14+P14+R14+T14+V14+X14+Z14</f>
        <v>302</v>
      </c>
      <c r="AC14" s="71">
        <f>E14+G14+I14+K14+O14+Q14+S14+U14+W14+Y14+AA14</f>
        <v>869.2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/>
      <c r="I21" s="71"/>
      <c r="J21" s="68"/>
      <c r="K21" s="71"/>
      <c r="L21" s="68"/>
      <c r="M21" s="71"/>
      <c r="N21" s="68"/>
      <c r="O21" s="71"/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48</v>
      </c>
      <c r="AC21" s="68">
        <f>E21+G21+I21+K21+M21+O21+Q21+S21+U21+W21+Y21+AA21</f>
        <v>169.1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/>
      <c r="I27" s="71"/>
      <c r="J27" s="77"/>
      <c r="K27" s="74"/>
      <c r="L27" s="68"/>
      <c r="M27" s="71"/>
      <c r="N27" s="68"/>
      <c r="O27" s="71"/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24" t="s">
        <v>3</v>
      </c>
      <c r="C28" s="25"/>
      <c r="D28" s="69"/>
      <c r="E28" s="72"/>
      <c r="F28" s="69"/>
      <c r="G28" s="72"/>
      <c r="H28" s="69"/>
      <c r="I28" s="72"/>
      <c r="J28" s="78"/>
      <c r="K28" s="75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24" t="s">
        <v>36</v>
      </c>
      <c r="C29" s="25"/>
      <c r="D29" s="69"/>
      <c r="E29" s="72"/>
      <c r="F29" s="69"/>
      <c r="G29" s="72"/>
      <c r="H29" s="69"/>
      <c r="I29" s="72"/>
      <c r="J29" s="78"/>
      <c r="K29" s="75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24" t="s">
        <v>37</v>
      </c>
      <c r="C30" s="25"/>
      <c r="D30" s="69"/>
      <c r="E30" s="72"/>
      <c r="F30" s="69"/>
      <c r="G30" s="72"/>
      <c r="H30" s="69"/>
      <c r="I30" s="72"/>
      <c r="J30" s="78"/>
      <c r="K30" s="75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24" t="s">
        <v>38</v>
      </c>
      <c r="C31" s="25"/>
      <c r="D31" s="69"/>
      <c r="E31" s="72"/>
      <c r="F31" s="69"/>
      <c r="G31" s="72"/>
      <c r="H31" s="69"/>
      <c r="I31" s="72"/>
      <c r="J31" s="78"/>
      <c r="K31" s="75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24" t="s">
        <v>39</v>
      </c>
      <c r="C32" s="25"/>
      <c r="D32" s="69"/>
      <c r="E32" s="72"/>
      <c r="F32" s="69"/>
      <c r="G32" s="72"/>
      <c r="H32" s="69"/>
      <c r="I32" s="72"/>
      <c r="J32" s="78"/>
      <c r="K32" s="75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24" t="s">
        <v>40</v>
      </c>
      <c r="C33" s="25"/>
      <c r="D33" s="69"/>
      <c r="E33" s="72"/>
      <c r="F33" s="69"/>
      <c r="G33" s="72"/>
      <c r="H33" s="69"/>
      <c r="I33" s="72"/>
      <c r="J33" s="78"/>
      <c r="K33" s="75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26" t="s">
        <v>41</v>
      </c>
      <c r="C34" s="27"/>
      <c r="D34" s="70"/>
      <c r="E34" s="73"/>
      <c r="F34" s="70"/>
      <c r="G34" s="73"/>
      <c r="H34" s="70"/>
      <c r="I34" s="73"/>
      <c r="J34" s="79"/>
      <c r="K34" s="76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activeCell="E37" sqref="E37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>
        <f>H14+H21+H27</f>
        <v>195</v>
      </c>
      <c r="I9" s="71">
        <f>I14+I21+I27</f>
        <v>519</v>
      </c>
      <c r="J9" s="68"/>
      <c r="K9" s="71"/>
      <c r="L9" s="68"/>
      <c r="M9" s="71"/>
      <c r="N9" s="68"/>
      <c r="O9" s="71"/>
      <c r="P9" s="68"/>
      <c r="Q9" s="71"/>
      <c r="R9" s="68"/>
      <c r="S9" s="71"/>
      <c r="T9" s="68"/>
      <c r="U9" s="71"/>
      <c r="V9" s="68"/>
      <c r="W9" s="71"/>
      <c r="X9" s="68"/>
      <c r="Y9" s="71"/>
      <c r="Z9" s="68"/>
      <c r="AA9" s="71"/>
      <c r="AB9" s="68">
        <f>AB14+AB21+AB27</f>
        <v>545</v>
      </c>
      <c r="AC9" s="68">
        <f>AC14+AC21+AC27</f>
        <v>1557.3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72"/>
      <c r="L10" s="69"/>
      <c r="M10" s="72"/>
      <c r="N10" s="69"/>
      <c r="O10" s="69"/>
      <c r="P10" s="69"/>
      <c r="Q10" s="72"/>
      <c r="R10" s="69"/>
      <c r="S10" s="72"/>
      <c r="T10" s="69"/>
      <c r="U10" s="72"/>
      <c r="V10" s="69"/>
      <c r="W10" s="72"/>
      <c r="X10" s="69"/>
      <c r="Y10" s="72"/>
      <c r="Z10" s="69"/>
      <c r="AA10" s="72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72"/>
      <c r="L11" s="69"/>
      <c r="M11" s="72"/>
      <c r="N11" s="69"/>
      <c r="O11" s="69"/>
      <c r="P11" s="69"/>
      <c r="Q11" s="72"/>
      <c r="R11" s="69"/>
      <c r="S11" s="72"/>
      <c r="T11" s="69"/>
      <c r="U11" s="72"/>
      <c r="V11" s="69"/>
      <c r="W11" s="72"/>
      <c r="X11" s="69"/>
      <c r="Y11" s="72"/>
      <c r="Z11" s="69"/>
      <c r="AA11" s="72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72"/>
      <c r="L12" s="69"/>
      <c r="M12" s="72"/>
      <c r="N12" s="69"/>
      <c r="O12" s="69"/>
      <c r="P12" s="69"/>
      <c r="Q12" s="72"/>
      <c r="R12" s="69"/>
      <c r="S12" s="72"/>
      <c r="T12" s="69"/>
      <c r="U12" s="72"/>
      <c r="V12" s="69"/>
      <c r="W12" s="72"/>
      <c r="X12" s="69"/>
      <c r="Y12" s="72"/>
      <c r="Z12" s="69"/>
      <c r="AA12" s="72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3"/>
      <c r="L13" s="70"/>
      <c r="M13" s="73"/>
      <c r="N13" s="70"/>
      <c r="O13" s="70"/>
      <c r="P13" s="70"/>
      <c r="Q13" s="73"/>
      <c r="R13" s="70"/>
      <c r="S13" s="73"/>
      <c r="T13" s="70"/>
      <c r="U13" s="73"/>
      <c r="V13" s="70"/>
      <c r="W13" s="73"/>
      <c r="X13" s="70"/>
      <c r="Y13" s="73"/>
      <c r="Z13" s="70"/>
      <c r="AA13" s="73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>
        <v>159</v>
      </c>
      <c r="I14" s="71">
        <v>343.4</v>
      </c>
      <c r="J14" s="68"/>
      <c r="K14" s="71"/>
      <c r="L14" s="68"/>
      <c r="M14" s="71"/>
      <c r="N14" s="68"/>
      <c r="O14" s="71"/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f>D14+F14+H14+J14+N14+P14+R14+T14+V14+X14+Z14</f>
        <v>461</v>
      </c>
      <c r="AC14" s="71">
        <f>E14+G14+I14+K14+O14+Q14+S14+U14+W14+Y14+AA14</f>
        <v>1212.5999999999999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>
        <v>36</v>
      </c>
      <c r="I21" s="71">
        <v>175.6</v>
      </c>
      <c r="J21" s="68"/>
      <c r="K21" s="71"/>
      <c r="L21" s="68"/>
      <c r="M21" s="71"/>
      <c r="N21" s="68"/>
      <c r="O21" s="71"/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84</v>
      </c>
      <c r="AC21" s="68">
        <f>E21+G21+I21+K21+M21+O21+Q21+S21+U21+W21+Y21+AA21</f>
        <v>344.7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77"/>
      <c r="K27" s="74"/>
      <c r="L27" s="68"/>
      <c r="M27" s="71"/>
      <c r="N27" s="68"/>
      <c r="O27" s="71"/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28" t="s">
        <v>3</v>
      </c>
      <c r="C28" s="29"/>
      <c r="D28" s="69"/>
      <c r="E28" s="72"/>
      <c r="F28" s="69"/>
      <c r="G28" s="72"/>
      <c r="H28" s="69"/>
      <c r="I28" s="72"/>
      <c r="J28" s="78"/>
      <c r="K28" s="75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28" t="s">
        <v>36</v>
      </c>
      <c r="C29" s="29"/>
      <c r="D29" s="69"/>
      <c r="E29" s="72"/>
      <c r="F29" s="69"/>
      <c r="G29" s="72"/>
      <c r="H29" s="69"/>
      <c r="I29" s="72"/>
      <c r="J29" s="78"/>
      <c r="K29" s="75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28" t="s">
        <v>37</v>
      </c>
      <c r="C30" s="29"/>
      <c r="D30" s="69"/>
      <c r="E30" s="72"/>
      <c r="F30" s="69"/>
      <c r="G30" s="72"/>
      <c r="H30" s="69"/>
      <c r="I30" s="72"/>
      <c r="J30" s="78"/>
      <c r="K30" s="75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28" t="s">
        <v>38</v>
      </c>
      <c r="C31" s="29"/>
      <c r="D31" s="69"/>
      <c r="E31" s="72"/>
      <c r="F31" s="69"/>
      <c r="G31" s="72"/>
      <c r="H31" s="69"/>
      <c r="I31" s="72"/>
      <c r="J31" s="78"/>
      <c r="K31" s="75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28" t="s">
        <v>39</v>
      </c>
      <c r="C32" s="29"/>
      <c r="D32" s="69"/>
      <c r="E32" s="72"/>
      <c r="F32" s="69"/>
      <c r="G32" s="72"/>
      <c r="H32" s="69"/>
      <c r="I32" s="72"/>
      <c r="J32" s="78"/>
      <c r="K32" s="75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28" t="s">
        <v>40</v>
      </c>
      <c r="C33" s="29"/>
      <c r="D33" s="69"/>
      <c r="E33" s="72"/>
      <c r="F33" s="69"/>
      <c r="G33" s="72"/>
      <c r="H33" s="69"/>
      <c r="I33" s="72"/>
      <c r="J33" s="78"/>
      <c r="K33" s="75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30" t="s">
        <v>41</v>
      </c>
      <c r="C34" s="31"/>
      <c r="D34" s="70"/>
      <c r="E34" s="73"/>
      <c r="F34" s="70"/>
      <c r="G34" s="73"/>
      <c r="H34" s="70"/>
      <c r="I34" s="73"/>
      <c r="J34" s="79"/>
      <c r="K34" s="76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N1" workbookViewId="0">
      <selection activeCell="T37" sqref="T37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>
        <f>H14+H21+H27</f>
        <v>195</v>
      </c>
      <c r="I9" s="71">
        <f>I14+I21+I27</f>
        <v>519</v>
      </c>
      <c r="J9" s="68">
        <f>J14+J21+J27</f>
        <v>195</v>
      </c>
      <c r="K9" s="68">
        <f>K14+K21+K27</f>
        <v>546.30000000000007</v>
      </c>
      <c r="L9" s="68"/>
      <c r="M9" s="71"/>
      <c r="N9" s="68"/>
      <c r="O9" s="71"/>
      <c r="P9" s="68"/>
      <c r="Q9" s="71"/>
      <c r="R9" s="68"/>
      <c r="S9" s="71"/>
      <c r="T9" s="68"/>
      <c r="U9" s="71"/>
      <c r="V9" s="68"/>
      <c r="W9" s="71"/>
      <c r="X9" s="68"/>
      <c r="Y9" s="71"/>
      <c r="Z9" s="68"/>
      <c r="AA9" s="71"/>
      <c r="AB9" s="68">
        <f>AB14+AB21+AB27</f>
        <v>740</v>
      </c>
      <c r="AC9" s="71">
        <f>AC14+AC21+AC27</f>
        <v>2103.6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69"/>
      <c r="L10" s="69"/>
      <c r="M10" s="72"/>
      <c r="N10" s="69"/>
      <c r="O10" s="69"/>
      <c r="P10" s="69"/>
      <c r="Q10" s="72"/>
      <c r="R10" s="69"/>
      <c r="S10" s="72"/>
      <c r="T10" s="69"/>
      <c r="U10" s="72"/>
      <c r="V10" s="69"/>
      <c r="W10" s="72"/>
      <c r="X10" s="69"/>
      <c r="Y10" s="72"/>
      <c r="Z10" s="69"/>
      <c r="AA10" s="72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69"/>
      <c r="L11" s="69"/>
      <c r="M11" s="72"/>
      <c r="N11" s="69"/>
      <c r="O11" s="69"/>
      <c r="P11" s="69"/>
      <c r="Q11" s="72"/>
      <c r="R11" s="69"/>
      <c r="S11" s="72"/>
      <c r="T11" s="69"/>
      <c r="U11" s="72"/>
      <c r="V11" s="69"/>
      <c r="W11" s="72"/>
      <c r="X11" s="69"/>
      <c r="Y11" s="72"/>
      <c r="Z11" s="69"/>
      <c r="AA11" s="72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69"/>
      <c r="L12" s="69"/>
      <c r="M12" s="72"/>
      <c r="N12" s="69"/>
      <c r="O12" s="69"/>
      <c r="P12" s="69"/>
      <c r="Q12" s="72"/>
      <c r="R12" s="69"/>
      <c r="S12" s="72"/>
      <c r="T12" s="69"/>
      <c r="U12" s="72"/>
      <c r="V12" s="69"/>
      <c r="W12" s="72"/>
      <c r="X12" s="69"/>
      <c r="Y12" s="72"/>
      <c r="Z12" s="69"/>
      <c r="AA12" s="72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0"/>
      <c r="L13" s="70"/>
      <c r="M13" s="73"/>
      <c r="N13" s="70"/>
      <c r="O13" s="70"/>
      <c r="P13" s="70"/>
      <c r="Q13" s="73"/>
      <c r="R13" s="70"/>
      <c r="S13" s="73"/>
      <c r="T13" s="70"/>
      <c r="U13" s="73"/>
      <c r="V13" s="70"/>
      <c r="W13" s="73"/>
      <c r="X13" s="70"/>
      <c r="Y13" s="73"/>
      <c r="Z13" s="70"/>
      <c r="AA13" s="73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>
        <v>159</v>
      </c>
      <c r="I14" s="71">
        <v>343.4</v>
      </c>
      <c r="J14" s="68">
        <v>163</v>
      </c>
      <c r="K14" s="71">
        <v>474.1</v>
      </c>
      <c r="L14" s="68"/>
      <c r="M14" s="71"/>
      <c r="N14" s="68"/>
      <c r="O14" s="71"/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f>D14+F14+H14+J14+N14+P14+R14+T14+V14+X14+Z14+L14</f>
        <v>624</v>
      </c>
      <c r="AC14" s="71">
        <f>E14+G14+I14+K14+O14+Q14+S14+U14+W14+Y14+AA14</f>
        <v>1686.6999999999998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>
        <v>36</v>
      </c>
      <c r="I21" s="71">
        <v>175.6</v>
      </c>
      <c r="J21" s="68">
        <v>32</v>
      </c>
      <c r="K21" s="71">
        <v>72.2</v>
      </c>
      <c r="L21" s="68"/>
      <c r="M21" s="71"/>
      <c r="N21" s="68"/>
      <c r="O21" s="71"/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116</v>
      </c>
      <c r="AC21" s="71">
        <f>E21+G21+I21+K21+M21+O21+Q21+S21+U21+W21+Y21+AA21</f>
        <v>416.9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/>
      <c r="M27" s="71"/>
      <c r="N27" s="68"/>
      <c r="O27" s="71"/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32" t="s">
        <v>3</v>
      </c>
      <c r="C28" s="33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32" t="s">
        <v>36</v>
      </c>
      <c r="C29" s="33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32" t="s">
        <v>37</v>
      </c>
      <c r="C30" s="33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32" t="s">
        <v>38</v>
      </c>
      <c r="C31" s="33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32" t="s">
        <v>39</v>
      </c>
      <c r="C32" s="33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32" t="s">
        <v>40</v>
      </c>
      <c r="C33" s="33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34" t="s">
        <v>41</v>
      </c>
      <c r="C34" s="35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N1" workbookViewId="0">
      <selection activeCell="G37" sqref="G37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>
        <f>H14+H21+H27</f>
        <v>195</v>
      </c>
      <c r="I9" s="71">
        <f>I14+I21+I27</f>
        <v>519</v>
      </c>
      <c r="J9" s="68">
        <f>J14+J21+J27</f>
        <v>195</v>
      </c>
      <c r="K9" s="68">
        <f>K14+K21+K27</f>
        <v>546.30000000000007</v>
      </c>
      <c r="L9" s="68">
        <f t="shared" ref="L9:M9" si="0">L14+L21+L27</f>
        <v>183</v>
      </c>
      <c r="M9" s="68">
        <f t="shared" si="0"/>
        <v>592.20000000000005</v>
      </c>
      <c r="N9" s="68"/>
      <c r="O9" s="71"/>
      <c r="P9" s="68"/>
      <c r="Q9" s="71"/>
      <c r="R9" s="68"/>
      <c r="S9" s="71"/>
      <c r="T9" s="68"/>
      <c r="U9" s="71"/>
      <c r="V9" s="68"/>
      <c r="W9" s="71"/>
      <c r="X9" s="68"/>
      <c r="Y9" s="71"/>
      <c r="Z9" s="68"/>
      <c r="AA9" s="71"/>
      <c r="AB9" s="68">
        <f>AB14+AB21+AB27</f>
        <v>923</v>
      </c>
      <c r="AC9" s="71">
        <f>AC14+AC21+AC27</f>
        <v>2695.8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2"/>
      <c r="R10" s="69"/>
      <c r="S10" s="72"/>
      <c r="T10" s="69"/>
      <c r="U10" s="72"/>
      <c r="V10" s="69"/>
      <c r="W10" s="72"/>
      <c r="X10" s="69"/>
      <c r="Y10" s="72"/>
      <c r="Z10" s="69"/>
      <c r="AA10" s="72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2"/>
      <c r="R11" s="69"/>
      <c r="S11" s="72"/>
      <c r="T11" s="69"/>
      <c r="U11" s="72"/>
      <c r="V11" s="69"/>
      <c r="W11" s="72"/>
      <c r="X11" s="69"/>
      <c r="Y11" s="72"/>
      <c r="Z11" s="69"/>
      <c r="AA11" s="72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2"/>
      <c r="R12" s="69"/>
      <c r="S12" s="72"/>
      <c r="T12" s="69"/>
      <c r="U12" s="72"/>
      <c r="V12" s="69"/>
      <c r="W12" s="72"/>
      <c r="X12" s="69"/>
      <c r="Y12" s="72"/>
      <c r="Z12" s="69"/>
      <c r="AA12" s="72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3"/>
      <c r="R13" s="70"/>
      <c r="S13" s="73"/>
      <c r="T13" s="70"/>
      <c r="U13" s="73"/>
      <c r="V13" s="70"/>
      <c r="W13" s="73"/>
      <c r="X13" s="70"/>
      <c r="Y13" s="73"/>
      <c r="Z13" s="70"/>
      <c r="AA13" s="73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>
        <v>159</v>
      </c>
      <c r="I14" s="71">
        <v>343.4</v>
      </c>
      <c r="J14" s="68">
        <v>163</v>
      </c>
      <c r="K14" s="71">
        <v>474.1</v>
      </c>
      <c r="L14" s="68">
        <v>146</v>
      </c>
      <c r="M14" s="71">
        <v>393.4</v>
      </c>
      <c r="N14" s="68"/>
      <c r="O14" s="71"/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f>D14+F14+H14+J14+N14+P14+R14+T14+V14+X14+Z14+L14</f>
        <v>770</v>
      </c>
      <c r="AC14" s="68">
        <f>E14+G14+I14+K14+O14+Q14+S14+U14+W14+Y14+AA14+M14</f>
        <v>2080.1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>
        <v>36</v>
      </c>
      <c r="I21" s="71">
        <v>175.6</v>
      </c>
      <c r="J21" s="68">
        <v>32</v>
      </c>
      <c r="K21" s="71">
        <v>72.2</v>
      </c>
      <c r="L21" s="68">
        <v>37</v>
      </c>
      <c r="M21" s="71">
        <v>198.8</v>
      </c>
      <c r="N21" s="68"/>
      <c r="O21" s="71"/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153</v>
      </c>
      <c r="AC21" s="71">
        <f>E21+G21+I21+K21+M21+O21+Q21+S21+U21+W21+Y21+AA21</f>
        <v>615.70000000000005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/>
      <c r="O27" s="71"/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36" t="s">
        <v>3</v>
      </c>
      <c r="C28" s="37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36" t="s">
        <v>36</v>
      </c>
      <c r="C29" s="37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36" t="s">
        <v>37</v>
      </c>
      <c r="C30" s="37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36" t="s">
        <v>38</v>
      </c>
      <c r="C31" s="37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36" t="s">
        <v>39</v>
      </c>
      <c r="C32" s="37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36" t="s">
        <v>40</v>
      </c>
      <c r="C33" s="37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38" t="s">
        <v>41</v>
      </c>
      <c r="C34" s="39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G1" workbookViewId="0">
      <selection activeCell="L27" sqref="L27:L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>
        <f>H14+H21+H27</f>
        <v>195</v>
      </c>
      <c r="I9" s="71">
        <f>I14+I21+I27</f>
        <v>519</v>
      </c>
      <c r="J9" s="68">
        <f>J14+J21+J27</f>
        <v>195</v>
      </c>
      <c r="K9" s="68">
        <f>K14+K21+K27</f>
        <v>546.30000000000007</v>
      </c>
      <c r="L9" s="68">
        <f t="shared" ref="L9" si="0">L14+L21+L27</f>
        <v>183</v>
      </c>
      <c r="M9" s="71">
        <f>M14+M21+M27</f>
        <v>592.20000000000005</v>
      </c>
      <c r="N9" s="68">
        <f>N14+N21+N27</f>
        <v>174</v>
      </c>
      <c r="O9" s="68">
        <f>O14+O21+O27</f>
        <v>501.5</v>
      </c>
      <c r="P9" s="68"/>
      <c r="Q9" s="71"/>
      <c r="R9" s="68"/>
      <c r="S9" s="71"/>
      <c r="T9" s="68"/>
      <c r="U9" s="71"/>
      <c r="V9" s="68"/>
      <c r="W9" s="71"/>
      <c r="X9" s="68"/>
      <c r="Y9" s="71"/>
      <c r="Z9" s="68"/>
      <c r="AA9" s="71"/>
      <c r="AB9" s="68">
        <f>AB14+AB21+AB27</f>
        <v>1097</v>
      </c>
      <c r="AC9" s="71">
        <f>AC14+AC21+AC27</f>
        <v>3197.2999999999997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2"/>
      <c r="R10" s="69"/>
      <c r="S10" s="72"/>
      <c r="T10" s="69"/>
      <c r="U10" s="72"/>
      <c r="V10" s="69"/>
      <c r="W10" s="72"/>
      <c r="X10" s="69"/>
      <c r="Y10" s="72"/>
      <c r="Z10" s="69"/>
      <c r="AA10" s="72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2"/>
      <c r="R11" s="69"/>
      <c r="S11" s="72"/>
      <c r="T11" s="69"/>
      <c r="U11" s="72"/>
      <c r="V11" s="69"/>
      <c r="W11" s="72"/>
      <c r="X11" s="69"/>
      <c r="Y11" s="72"/>
      <c r="Z11" s="69"/>
      <c r="AA11" s="72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2"/>
      <c r="R12" s="69"/>
      <c r="S12" s="72"/>
      <c r="T12" s="69"/>
      <c r="U12" s="72"/>
      <c r="V12" s="69"/>
      <c r="W12" s="72"/>
      <c r="X12" s="69"/>
      <c r="Y12" s="72"/>
      <c r="Z12" s="69"/>
      <c r="AA12" s="72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3"/>
      <c r="R13" s="70"/>
      <c r="S13" s="73"/>
      <c r="T13" s="70"/>
      <c r="U13" s="73"/>
      <c r="V13" s="70"/>
      <c r="W13" s="73"/>
      <c r="X13" s="70"/>
      <c r="Y13" s="73"/>
      <c r="Z13" s="70"/>
      <c r="AA13" s="73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>
        <v>159</v>
      </c>
      <c r="I14" s="71">
        <v>343.4</v>
      </c>
      <c r="J14" s="68">
        <v>163</v>
      </c>
      <c r="K14" s="71">
        <v>474.1</v>
      </c>
      <c r="L14" s="68">
        <v>146</v>
      </c>
      <c r="M14" s="71">
        <v>393.4</v>
      </c>
      <c r="N14" s="68">
        <v>147</v>
      </c>
      <c r="O14" s="71">
        <v>416.7</v>
      </c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f>D14+F14+H14+J14+N14+P14+R14+T14+V14+X14+Z14+L14</f>
        <v>917</v>
      </c>
      <c r="AC14" s="68">
        <f>E14+G14+I14+K14+O14+Q14+S14+U14+W14+Y14+AA14+M14</f>
        <v>2496.7999999999997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>
        <v>36</v>
      </c>
      <c r="I21" s="71">
        <v>175.6</v>
      </c>
      <c r="J21" s="68">
        <v>32</v>
      </c>
      <c r="K21" s="71">
        <v>72.2</v>
      </c>
      <c r="L21" s="68">
        <v>37</v>
      </c>
      <c r="M21" s="71">
        <v>198.8</v>
      </c>
      <c r="N21" s="68">
        <v>27</v>
      </c>
      <c r="O21" s="71">
        <v>84.8</v>
      </c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180</v>
      </c>
      <c r="AC21" s="71">
        <f>E21+G21+I21+K21+M21+O21+Q21+S21+U21+W21+Y21+AA21</f>
        <v>700.5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40" t="s">
        <v>3</v>
      </c>
      <c r="C28" s="41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40" t="s">
        <v>36</v>
      </c>
      <c r="C29" s="41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40" t="s">
        <v>37</v>
      </c>
      <c r="C30" s="41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40" t="s">
        <v>38</v>
      </c>
      <c r="C31" s="41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40" t="s">
        <v>39</v>
      </c>
      <c r="C32" s="41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40" t="s">
        <v>40</v>
      </c>
      <c r="C33" s="41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42" t="s">
        <v>41</v>
      </c>
      <c r="C34" s="43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G1" workbookViewId="0">
      <selection activeCell="N9" sqref="N9:Q13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>
        <f>H14+H21+H27</f>
        <v>195</v>
      </c>
      <c r="I9" s="71">
        <f>I14+I21+I27</f>
        <v>519</v>
      </c>
      <c r="J9" s="68">
        <f>J14+J21+J27</f>
        <v>195</v>
      </c>
      <c r="K9" s="68">
        <f>K14+K21+K27</f>
        <v>546.30000000000007</v>
      </c>
      <c r="L9" s="68">
        <f t="shared" ref="L9" si="0">L14+L21+L27</f>
        <v>183</v>
      </c>
      <c r="M9" s="71">
        <f>M14+M21+M27</f>
        <v>592.20000000000005</v>
      </c>
      <c r="N9" s="68">
        <f>N14+N21+N27</f>
        <v>174</v>
      </c>
      <c r="O9" s="68">
        <f t="shared" ref="O9:Q9" si="1">O14+O21+O27</f>
        <v>501.5</v>
      </c>
      <c r="P9" s="68">
        <f t="shared" si="1"/>
        <v>165</v>
      </c>
      <c r="Q9" s="68">
        <f t="shared" si="1"/>
        <v>515.70000000000005</v>
      </c>
      <c r="R9" s="68"/>
      <c r="S9" s="71"/>
      <c r="T9" s="68"/>
      <c r="U9" s="71"/>
      <c r="V9" s="68"/>
      <c r="W9" s="71"/>
      <c r="X9" s="68"/>
      <c r="Y9" s="71"/>
      <c r="Z9" s="68"/>
      <c r="AA9" s="71"/>
      <c r="AB9" s="68">
        <f>AB14+AB21+AB27</f>
        <v>1262</v>
      </c>
      <c r="AC9" s="71">
        <f>AC14+AC21+AC27</f>
        <v>3712.9999999999995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2"/>
      <c r="T10" s="69"/>
      <c r="U10" s="72"/>
      <c r="V10" s="69"/>
      <c r="W10" s="72"/>
      <c r="X10" s="69"/>
      <c r="Y10" s="72"/>
      <c r="Z10" s="69"/>
      <c r="AA10" s="72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2"/>
      <c r="T11" s="69"/>
      <c r="U11" s="72"/>
      <c r="V11" s="69"/>
      <c r="W11" s="72"/>
      <c r="X11" s="69"/>
      <c r="Y11" s="72"/>
      <c r="Z11" s="69"/>
      <c r="AA11" s="72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2"/>
      <c r="T12" s="69"/>
      <c r="U12" s="72"/>
      <c r="V12" s="69"/>
      <c r="W12" s="72"/>
      <c r="X12" s="69"/>
      <c r="Y12" s="72"/>
      <c r="Z12" s="69"/>
      <c r="AA12" s="72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3"/>
      <c r="T13" s="70"/>
      <c r="U13" s="73"/>
      <c r="V13" s="70"/>
      <c r="W13" s="73"/>
      <c r="X13" s="70"/>
      <c r="Y13" s="73"/>
      <c r="Z13" s="70"/>
      <c r="AA13" s="73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>
        <v>159</v>
      </c>
      <c r="I14" s="71">
        <v>343.4</v>
      </c>
      <c r="J14" s="68">
        <v>163</v>
      </c>
      <c r="K14" s="71">
        <v>474.1</v>
      </c>
      <c r="L14" s="68">
        <v>146</v>
      </c>
      <c r="M14" s="71">
        <v>393.4</v>
      </c>
      <c r="N14" s="68">
        <v>147</v>
      </c>
      <c r="O14" s="71">
        <v>416.7</v>
      </c>
      <c r="P14" s="68">
        <v>144</v>
      </c>
      <c r="Q14" s="71">
        <v>486.7</v>
      </c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f>D14+F14+H14+J14+N14+P14+R14+T14+V14+X14+Z14+L14</f>
        <v>1061</v>
      </c>
      <c r="AC14" s="68">
        <f>E14+G14+I14+K14+O14+Q14+S14+U14+W14+Y14+AA14+M14</f>
        <v>2983.4999999999995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>
        <v>36</v>
      </c>
      <c r="I21" s="71">
        <v>175.6</v>
      </c>
      <c r="J21" s="68">
        <v>32</v>
      </c>
      <c r="K21" s="71">
        <v>72.2</v>
      </c>
      <c r="L21" s="68">
        <v>37</v>
      </c>
      <c r="M21" s="71">
        <v>198.8</v>
      </c>
      <c r="N21" s="68">
        <v>27</v>
      </c>
      <c r="O21" s="71">
        <v>84.8</v>
      </c>
      <c r="P21" s="68">
        <v>21</v>
      </c>
      <c r="Q21" s="71">
        <v>29</v>
      </c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201</v>
      </c>
      <c r="AC21" s="71">
        <f>E21+G21+I21+K21+M21+O21+Q21+S21+U21+W21+Y21+AA21</f>
        <v>729.5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44" t="s">
        <v>3</v>
      </c>
      <c r="C28" s="45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44" t="s">
        <v>36</v>
      </c>
      <c r="C29" s="45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44" t="s">
        <v>37</v>
      </c>
      <c r="C30" s="45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44" t="s">
        <v>38</v>
      </c>
      <c r="C31" s="45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44" t="s">
        <v>39</v>
      </c>
      <c r="C32" s="45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44" t="s">
        <v>40</v>
      </c>
      <c r="C33" s="45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46" t="s">
        <v>41</v>
      </c>
      <c r="C34" s="47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Q1" workbookViewId="0">
      <selection activeCell="V21" sqref="V21:V26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>
        <f>H14+H21+H27</f>
        <v>195</v>
      </c>
      <c r="I9" s="71">
        <f>I14+I21+I27</f>
        <v>519</v>
      </c>
      <c r="J9" s="68">
        <f>J14+J21+J27</f>
        <v>195</v>
      </c>
      <c r="K9" s="68">
        <f>K14+K21+K27</f>
        <v>546.30000000000007</v>
      </c>
      <c r="L9" s="68">
        <f t="shared" ref="L9" si="0">L14+L21+L27</f>
        <v>183</v>
      </c>
      <c r="M9" s="71">
        <f>M14+M21+M27</f>
        <v>592.20000000000005</v>
      </c>
      <c r="N9" s="68">
        <f>N14+N21+N27</f>
        <v>174</v>
      </c>
      <c r="O9" s="68">
        <f t="shared" ref="O9" si="1">O14+O21+O27</f>
        <v>501.5</v>
      </c>
      <c r="P9" s="68">
        <f>P14+P21+P27</f>
        <v>165</v>
      </c>
      <c r="Q9" s="71">
        <f>Q14+Q21+Q27</f>
        <v>515.70000000000005</v>
      </c>
      <c r="R9" s="68">
        <f>R14+R21+R27</f>
        <v>165</v>
      </c>
      <c r="S9" s="71">
        <f>S14+S21+S27</f>
        <v>412.7</v>
      </c>
      <c r="T9" s="68"/>
      <c r="U9" s="71"/>
      <c r="V9" s="68"/>
      <c r="W9" s="71"/>
      <c r="X9" s="68"/>
      <c r="Y9" s="71"/>
      <c r="Z9" s="68"/>
      <c r="AA9" s="71"/>
      <c r="AB9" s="68">
        <f>AB14+AB21+AB27</f>
        <v>1427</v>
      </c>
      <c r="AC9" s="71">
        <f>AC14+AC21+AC27</f>
        <v>4125.6999999999989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2"/>
      <c r="V10" s="69"/>
      <c r="W10" s="72"/>
      <c r="X10" s="69"/>
      <c r="Y10" s="72"/>
      <c r="Z10" s="69"/>
      <c r="AA10" s="72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2"/>
      <c r="V11" s="69"/>
      <c r="W11" s="72"/>
      <c r="X11" s="69"/>
      <c r="Y11" s="72"/>
      <c r="Z11" s="69"/>
      <c r="AA11" s="72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2"/>
      <c r="V12" s="69"/>
      <c r="W12" s="72"/>
      <c r="X12" s="69"/>
      <c r="Y12" s="72"/>
      <c r="Z12" s="69"/>
      <c r="AA12" s="72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3"/>
      <c r="V13" s="70"/>
      <c r="W13" s="73"/>
      <c r="X13" s="70"/>
      <c r="Y13" s="73"/>
      <c r="Z13" s="70"/>
      <c r="AA13" s="73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>
        <v>159</v>
      </c>
      <c r="I14" s="71">
        <v>343.4</v>
      </c>
      <c r="J14" s="68">
        <v>163</v>
      </c>
      <c r="K14" s="71">
        <v>474.1</v>
      </c>
      <c r="L14" s="68">
        <v>146</v>
      </c>
      <c r="M14" s="71">
        <v>393.4</v>
      </c>
      <c r="N14" s="68">
        <v>147</v>
      </c>
      <c r="O14" s="71">
        <v>416.7</v>
      </c>
      <c r="P14" s="68">
        <v>144</v>
      </c>
      <c r="Q14" s="71">
        <v>486.7</v>
      </c>
      <c r="R14" s="68">
        <v>146</v>
      </c>
      <c r="S14" s="71">
        <v>342.2</v>
      </c>
      <c r="T14" s="68"/>
      <c r="U14" s="71"/>
      <c r="V14" s="68"/>
      <c r="W14" s="71"/>
      <c r="X14" s="68"/>
      <c r="Y14" s="71"/>
      <c r="Z14" s="68"/>
      <c r="AA14" s="71"/>
      <c r="AB14" s="68">
        <f>D14+F14+H14+J14+N14+P14+R14+T14+V14+X14+Z14+L14</f>
        <v>1207</v>
      </c>
      <c r="AC14" s="68">
        <f>E14+G14+I14+K14+O14+Q14+S14+U14+W14+Y14+AA14+M14</f>
        <v>3325.6999999999994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>
        <v>36</v>
      </c>
      <c r="I21" s="71">
        <v>175.6</v>
      </c>
      <c r="J21" s="68">
        <v>32</v>
      </c>
      <c r="K21" s="71">
        <v>72.2</v>
      </c>
      <c r="L21" s="68">
        <v>37</v>
      </c>
      <c r="M21" s="71">
        <v>198.8</v>
      </c>
      <c r="N21" s="68">
        <v>27</v>
      </c>
      <c r="O21" s="71">
        <v>84.8</v>
      </c>
      <c r="P21" s="68">
        <v>21</v>
      </c>
      <c r="Q21" s="71">
        <v>29</v>
      </c>
      <c r="R21" s="68">
        <v>19</v>
      </c>
      <c r="S21" s="71">
        <v>70.5</v>
      </c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220</v>
      </c>
      <c r="AC21" s="71">
        <f>E21+G21+I21+K21+M21+O21+Q21+S21+U21+W21+Y21+AA21</f>
        <v>800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>
        <v>0</v>
      </c>
      <c r="S27" s="71">
        <v>0</v>
      </c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48" t="s">
        <v>3</v>
      </c>
      <c r="C28" s="49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48" t="s">
        <v>36</v>
      </c>
      <c r="C29" s="49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48" t="s">
        <v>37</v>
      </c>
      <c r="C30" s="49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48" t="s">
        <v>38</v>
      </c>
      <c r="C31" s="49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48" t="s">
        <v>39</v>
      </c>
      <c r="C32" s="49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48" t="s">
        <v>40</v>
      </c>
      <c r="C33" s="49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50" t="s">
        <v>41</v>
      </c>
      <c r="C34" s="51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P1" workbookViewId="0">
      <selection activeCell="T9" sqref="T9:U13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>
        <f>H14+H21+H27</f>
        <v>195</v>
      </c>
      <c r="I9" s="71">
        <f>I14+I21+I27</f>
        <v>519</v>
      </c>
      <c r="J9" s="68">
        <f>J14+J21+J27</f>
        <v>195</v>
      </c>
      <c r="K9" s="68">
        <f>K14+K21+K27</f>
        <v>546.30000000000007</v>
      </c>
      <c r="L9" s="68">
        <f t="shared" ref="L9" si="0">L14+L21+L27</f>
        <v>183</v>
      </c>
      <c r="M9" s="71">
        <f>M14+M21+M27</f>
        <v>592.20000000000005</v>
      </c>
      <c r="N9" s="68">
        <f>N14+N21+N27</f>
        <v>174</v>
      </c>
      <c r="O9" s="68">
        <f t="shared" ref="O9" si="1">O14+O21+O27</f>
        <v>501.5</v>
      </c>
      <c r="P9" s="68">
        <f t="shared" ref="P9:U9" si="2">P14+P21+P27</f>
        <v>165</v>
      </c>
      <c r="Q9" s="71">
        <f t="shared" si="2"/>
        <v>515.70000000000005</v>
      </c>
      <c r="R9" s="68">
        <f t="shared" si="2"/>
        <v>165</v>
      </c>
      <c r="S9" s="71">
        <f t="shared" si="2"/>
        <v>412.7</v>
      </c>
      <c r="T9" s="68">
        <f t="shared" si="2"/>
        <v>183</v>
      </c>
      <c r="U9" s="68">
        <f t="shared" si="2"/>
        <v>542.59999999999991</v>
      </c>
      <c r="V9" s="68"/>
      <c r="W9" s="71"/>
      <c r="X9" s="68"/>
      <c r="Y9" s="71"/>
      <c r="Z9" s="68"/>
      <c r="AA9" s="71"/>
      <c r="AB9" s="68">
        <f>AB14+AB21+AB27</f>
        <v>1610</v>
      </c>
      <c r="AC9" s="71">
        <f>AC14+AC21+AC27</f>
        <v>4668.2999999999993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2"/>
      <c r="X10" s="69"/>
      <c r="Y10" s="72"/>
      <c r="Z10" s="69"/>
      <c r="AA10" s="72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2"/>
      <c r="X11" s="69"/>
      <c r="Y11" s="72"/>
      <c r="Z11" s="69"/>
      <c r="AA11" s="72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2"/>
      <c r="X12" s="69"/>
      <c r="Y12" s="72"/>
      <c r="Z12" s="69"/>
      <c r="AA12" s="72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3"/>
      <c r="X13" s="70"/>
      <c r="Y13" s="73"/>
      <c r="Z13" s="70"/>
      <c r="AA13" s="73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>
        <v>159</v>
      </c>
      <c r="I14" s="71">
        <v>343.4</v>
      </c>
      <c r="J14" s="68">
        <v>163</v>
      </c>
      <c r="K14" s="71">
        <v>474.1</v>
      </c>
      <c r="L14" s="68">
        <v>146</v>
      </c>
      <c r="M14" s="71">
        <v>393.4</v>
      </c>
      <c r="N14" s="68">
        <v>147</v>
      </c>
      <c r="O14" s="71">
        <v>416.7</v>
      </c>
      <c r="P14" s="68">
        <v>144</v>
      </c>
      <c r="Q14" s="71">
        <v>486.7</v>
      </c>
      <c r="R14" s="68">
        <v>146</v>
      </c>
      <c r="S14" s="71">
        <v>342.2</v>
      </c>
      <c r="T14" s="68">
        <v>160</v>
      </c>
      <c r="U14" s="71">
        <v>380.4</v>
      </c>
      <c r="V14" s="68"/>
      <c r="W14" s="71"/>
      <c r="X14" s="68"/>
      <c r="Y14" s="71"/>
      <c r="Z14" s="68"/>
      <c r="AA14" s="71"/>
      <c r="AB14" s="68">
        <f>D14+F14+H14+J14+N14+P14+R14+T14+V14+X14+Z14+L14</f>
        <v>1367</v>
      </c>
      <c r="AC14" s="68">
        <f>E14+G14+I14+K14+O14+Q14+S14+U14+W14+Y14+AA14+M14</f>
        <v>3706.0999999999995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>
        <v>36</v>
      </c>
      <c r="I21" s="71">
        <v>175.6</v>
      </c>
      <c r="J21" s="68">
        <v>32</v>
      </c>
      <c r="K21" s="71">
        <v>72.2</v>
      </c>
      <c r="L21" s="68">
        <v>37</v>
      </c>
      <c r="M21" s="71">
        <v>198.8</v>
      </c>
      <c r="N21" s="68">
        <v>27</v>
      </c>
      <c r="O21" s="71">
        <v>84.8</v>
      </c>
      <c r="P21" s="68">
        <v>21</v>
      </c>
      <c r="Q21" s="71">
        <v>29</v>
      </c>
      <c r="R21" s="68">
        <v>19</v>
      </c>
      <c r="S21" s="71">
        <v>70.5</v>
      </c>
      <c r="T21" s="68">
        <v>23</v>
      </c>
      <c r="U21" s="71">
        <v>162.19999999999999</v>
      </c>
      <c r="V21" s="68"/>
      <c r="W21" s="71"/>
      <c r="X21" s="68"/>
      <c r="Y21" s="71"/>
      <c r="Z21" s="68"/>
      <c r="AA21" s="71"/>
      <c r="AB21" s="68">
        <f>D21+F21+H21+J21+L21+N21+P21+R21+T21+V21+X21+Z21</f>
        <v>243</v>
      </c>
      <c r="AC21" s="71">
        <f>E21+G21+I21+K21+M21+O21+Q21+S21+U21+W21+Y21+AA21</f>
        <v>962.2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>
        <v>0</v>
      </c>
      <c r="S27" s="71">
        <v>0</v>
      </c>
      <c r="T27" s="68">
        <v>0</v>
      </c>
      <c r="U27" s="71">
        <v>0</v>
      </c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52" t="s">
        <v>3</v>
      </c>
      <c r="C28" s="53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52" t="s">
        <v>36</v>
      </c>
      <c r="C29" s="53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52" t="s">
        <v>37</v>
      </c>
      <c r="C30" s="53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52" t="s">
        <v>38</v>
      </c>
      <c r="C31" s="53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52" t="s">
        <v>39</v>
      </c>
      <c r="C32" s="53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52" t="s">
        <v>40</v>
      </c>
      <c r="C33" s="53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54" t="s">
        <v>41</v>
      </c>
      <c r="C34" s="55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K1" workbookViewId="0">
      <selection activeCell="X27" sqref="X27:X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>
        <f>H14+H21+H27</f>
        <v>195</v>
      </c>
      <c r="I9" s="71">
        <f>I14+I21+I27</f>
        <v>519</v>
      </c>
      <c r="J9" s="68">
        <f>J14+J21+J27</f>
        <v>195</v>
      </c>
      <c r="K9" s="68">
        <f>K14+K21+K27</f>
        <v>546.30000000000007</v>
      </c>
      <c r="L9" s="68">
        <f t="shared" ref="L9" si="0">L14+L21+L27</f>
        <v>183</v>
      </c>
      <c r="M9" s="71">
        <f>M14+M21+M27</f>
        <v>592.20000000000005</v>
      </c>
      <c r="N9" s="68">
        <f>N14+N21+N27</f>
        <v>174</v>
      </c>
      <c r="O9" s="68">
        <f t="shared" ref="O9:U9" si="1">O14+O21+O27</f>
        <v>501.5</v>
      </c>
      <c r="P9" s="68">
        <f t="shared" si="1"/>
        <v>165</v>
      </c>
      <c r="Q9" s="71">
        <f t="shared" si="1"/>
        <v>515.70000000000005</v>
      </c>
      <c r="R9" s="68">
        <f t="shared" si="1"/>
        <v>165</v>
      </c>
      <c r="S9" s="71">
        <f t="shared" si="1"/>
        <v>412.7</v>
      </c>
      <c r="T9" s="68">
        <f t="shared" si="1"/>
        <v>183</v>
      </c>
      <c r="U9" s="68">
        <f t="shared" si="1"/>
        <v>542.59999999999991</v>
      </c>
      <c r="V9" s="68">
        <f t="shared" ref="V9:W9" si="2">V14+V21+V27</f>
        <v>171</v>
      </c>
      <c r="W9" s="71">
        <f t="shared" si="2"/>
        <v>530.1</v>
      </c>
      <c r="X9" s="68"/>
      <c r="Y9" s="71"/>
      <c r="Z9" s="68"/>
      <c r="AA9" s="71"/>
      <c r="AB9" s="68">
        <f>AB14+AB21+AB27</f>
        <v>1781</v>
      </c>
      <c r="AC9" s="71">
        <f>AC14+AC21+AC27</f>
        <v>5198.3999999999996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2"/>
      <c r="X10" s="69"/>
      <c r="Y10" s="72"/>
      <c r="Z10" s="69"/>
      <c r="AA10" s="72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2"/>
      <c r="X11" s="69"/>
      <c r="Y11" s="72"/>
      <c r="Z11" s="69"/>
      <c r="AA11" s="72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2"/>
      <c r="X12" s="69"/>
      <c r="Y12" s="72"/>
      <c r="Z12" s="69"/>
      <c r="AA12" s="72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3"/>
      <c r="X13" s="70"/>
      <c r="Y13" s="73"/>
      <c r="Z13" s="70"/>
      <c r="AA13" s="73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>
        <v>159</v>
      </c>
      <c r="I14" s="71">
        <v>343.4</v>
      </c>
      <c r="J14" s="68">
        <v>163</v>
      </c>
      <c r="K14" s="71">
        <v>474.1</v>
      </c>
      <c r="L14" s="68">
        <v>146</v>
      </c>
      <c r="M14" s="71">
        <v>393.4</v>
      </c>
      <c r="N14" s="68">
        <v>147</v>
      </c>
      <c r="O14" s="71">
        <v>416.7</v>
      </c>
      <c r="P14" s="68">
        <v>144</v>
      </c>
      <c r="Q14" s="71">
        <v>486.7</v>
      </c>
      <c r="R14" s="68">
        <v>146</v>
      </c>
      <c r="S14" s="71">
        <v>342.2</v>
      </c>
      <c r="T14" s="68">
        <v>160</v>
      </c>
      <c r="U14" s="71">
        <v>380.4</v>
      </c>
      <c r="V14" s="68">
        <v>140</v>
      </c>
      <c r="W14" s="71">
        <v>412.3</v>
      </c>
      <c r="X14" s="68"/>
      <c r="Y14" s="71"/>
      <c r="Z14" s="68"/>
      <c r="AA14" s="71"/>
      <c r="AB14" s="68">
        <f>D14+F14+H14+J14+N14+P14+R14+T14+V14+X14+Z14+L14</f>
        <v>1507</v>
      </c>
      <c r="AC14" s="68">
        <f>E14+G14+I14+K14+O14+Q14+S14+U14+W14+Y14+AA14+M14</f>
        <v>4118.3999999999996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>
        <v>36</v>
      </c>
      <c r="I21" s="71">
        <v>175.6</v>
      </c>
      <c r="J21" s="68">
        <v>32</v>
      </c>
      <c r="K21" s="71">
        <v>72.2</v>
      </c>
      <c r="L21" s="68">
        <v>37</v>
      </c>
      <c r="M21" s="71">
        <v>198.8</v>
      </c>
      <c r="N21" s="68">
        <v>27</v>
      </c>
      <c r="O21" s="71">
        <v>84.8</v>
      </c>
      <c r="P21" s="68">
        <v>21</v>
      </c>
      <c r="Q21" s="71">
        <v>29</v>
      </c>
      <c r="R21" s="68">
        <v>19</v>
      </c>
      <c r="S21" s="71">
        <v>70.5</v>
      </c>
      <c r="T21" s="68">
        <v>23</v>
      </c>
      <c r="U21" s="71">
        <v>162.19999999999999</v>
      </c>
      <c r="V21" s="68">
        <v>31</v>
      </c>
      <c r="W21" s="71">
        <v>117.8</v>
      </c>
      <c r="X21" s="68"/>
      <c r="Y21" s="71"/>
      <c r="Z21" s="68"/>
      <c r="AA21" s="71"/>
      <c r="AB21" s="68">
        <f>D21+F21+H21+J21+L21+N21+P21+R21+T21+V21+X21+Z21</f>
        <v>274</v>
      </c>
      <c r="AC21" s="71">
        <f>E21+G21+I21+K21+M21+O21+Q21+S21+U21+W21+Y21+AA21</f>
        <v>1080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>
        <v>0</v>
      </c>
      <c r="S27" s="71">
        <v>0</v>
      </c>
      <c r="T27" s="68">
        <v>0</v>
      </c>
      <c r="U27" s="71">
        <v>0</v>
      </c>
      <c r="V27" s="68">
        <v>0</v>
      </c>
      <c r="W27" s="71">
        <v>0</v>
      </c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56" t="s">
        <v>3</v>
      </c>
      <c r="C28" s="57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56" t="s">
        <v>36</v>
      </c>
      <c r="C29" s="57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56" t="s">
        <v>37</v>
      </c>
      <c r="C30" s="57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56" t="s">
        <v>38</v>
      </c>
      <c r="C31" s="57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56" t="s">
        <v>39</v>
      </c>
      <c r="C32" s="57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56" t="s">
        <v>40</v>
      </c>
      <c r="C33" s="57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58" t="s">
        <v>41</v>
      </c>
      <c r="C34" s="59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N1" workbookViewId="0">
      <selection activeCell="U38" sqref="U38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>
        <f>H14+H21+H27</f>
        <v>195</v>
      </c>
      <c r="I9" s="71">
        <f>I14+I21+I27</f>
        <v>519</v>
      </c>
      <c r="J9" s="68">
        <f>J14+J21+J27</f>
        <v>195</v>
      </c>
      <c r="K9" s="68">
        <f>K14+K21+K27</f>
        <v>546.30000000000007</v>
      </c>
      <c r="L9" s="68">
        <f t="shared" ref="L9" si="0">L14+L21+L27</f>
        <v>183</v>
      </c>
      <c r="M9" s="71">
        <f>M14+M21+M27</f>
        <v>592.20000000000005</v>
      </c>
      <c r="N9" s="68">
        <f>N14+N21+N27</f>
        <v>174</v>
      </c>
      <c r="O9" s="68">
        <f t="shared" ref="O9:W9" si="1">O14+O21+O27</f>
        <v>501.5</v>
      </c>
      <c r="P9" s="68">
        <f t="shared" si="1"/>
        <v>165</v>
      </c>
      <c r="Q9" s="71">
        <f t="shared" si="1"/>
        <v>515.70000000000005</v>
      </c>
      <c r="R9" s="68">
        <f t="shared" si="1"/>
        <v>165</v>
      </c>
      <c r="S9" s="71">
        <f t="shared" si="1"/>
        <v>412.7</v>
      </c>
      <c r="T9" s="68">
        <f t="shared" si="1"/>
        <v>183</v>
      </c>
      <c r="U9" s="68">
        <f t="shared" si="1"/>
        <v>542.59999999999991</v>
      </c>
      <c r="V9" s="68">
        <f t="shared" si="1"/>
        <v>171</v>
      </c>
      <c r="W9" s="71">
        <f t="shared" si="1"/>
        <v>530.1</v>
      </c>
      <c r="X9" s="71">
        <f>X14+X21+X27</f>
        <v>165</v>
      </c>
      <c r="Y9" s="71">
        <f>Y14+Y21+Y27</f>
        <v>412.5</v>
      </c>
      <c r="Z9" s="68"/>
      <c r="AA9" s="71"/>
      <c r="AB9" s="68">
        <f>AB14+AB21+AB27</f>
        <v>1946</v>
      </c>
      <c r="AC9" s="71">
        <f>AC14+AC21+AC27</f>
        <v>5610.9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2"/>
      <c r="X10" s="72"/>
      <c r="Y10" s="72"/>
      <c r="Z10" s="69"/>
      <c r="AA10" s="72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2"/>
      <c r="X11" s="72"/>
      <c r="Y11" s="72"/>
      <c r="Z11" s="69"/>
      <c r="AA11" s="72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2"/>
      <c r="X12" s="72"/>
      <c r="Y12" s="72"/>
      <c r="Z12" s="69"/>
      <c r="AA12" s="72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3"/>
      <c r="X13" s="73"/>
      <c r="Y13" s="73"/>
      <c r="Z13" s="70"/>
      <c r="AA13" s="73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>
        <v>159</v>
      </c>
      <c r="I14" s="71">
        <v>343.4</v>
      </c>
      <c r="J14" s="68">
        <v>163</v>
      </c>
      <c r="K14" s="71">
        <v>474.1</v>
      </c>
      <c r="L14" s="68">
        <v>146</v>
      </c>
      <c r="M14" s="71">
        <v>393.4</v>
      </c>
      <c r="N14" s="68">
        <v>147</v>
      </c>
      <c r="O14" s="71">
        <v>416.7</v>
      </c>
      <c r="P14" s="68">
        <v>144</v>
      </c>
      <c r="Q14" s="71">
        <v>486.7</v>
      </c>
      <c r="R14" s="68">
        <v>146</v>
      </c>
      <c r="S14" s="71">
        <v>342.2</v>
      </c>
      <c r="T14" s="68">
        <v>160</v>
      </c>
      <c r="U14" s="71">
        <v>380.4</v>
      </c>
      <c r="V14" s="68">
        <v>140</v>
      </c>
      <c r="W14" s="71">
        <v>412.3</v>
      </c>
      <c r="X14" s="68">
        <v>132</v>
      </c>
      <c r="Y14" s="71">
        <v>323.8</v>
      </c>
      <c r="Z14" s="68"/>
      <c r="AA14" s="71"/>
      <c r="AB14" s="68">
        <f>D14+F14+H14+J14+N14+P14+R14+T14+V14+X14+Z14+L14</f>
        <v>1639</v>
      </c>
      <c r="AC14" s="68">
        <f>E14+G14+I14+K14+O14+Q14+S14+U14+W14+Y14+AA14+M14</f>
        <v>4442.2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>
        <v>36</v>
      </c>
      <c r="I21" s="71">
        <v>175.6</v>
      </c>
      <c r="J21" s="68">
        <v>32</v>
      </c>
      <c r="K21" s="71">
        <v>72.2</v>
      </c>
      <c r="L21" s="68">
        <v>37</v>
      </c>
      <c r="M21" s="71">
        <v>198.8</v>
      </c>
      <c r="N21" s="68">
        <v>27</v>
      </c>
      <c r="O21" s="71">
        <v>84.8</v>
      </c>
      <c r="P21" s="68">
        <v>21</v>
      </c>
      <c r="Q21" s="71">
        <v>29</v>
      </c>
      <c r="R21" s="68">
        <v>19</v>
      </c>
      <c r="S21" s="71">
        <v>70.5</v>
      </c>
      <c r="T21" s="68">
        <v>23</v>
      </c>
      <c r="U21" s="71">
        <v>162.19999999999999</v>
      </c>
      <c r="V21" s="68">
        <v>31</v>
      </c>
      <c r="W21" s="71">
        <v>117.8</v>
      </c>
      <c r="X21" s="68">
        <v>33</v>
      </c>
      <c r="Y21" s="71">
        <v>88.7</v>
      </c>
      <c r="Z21" s="68"/>
      <c r="AA21" s="71"/>
      <c r="AB21" s="68">
        <f>D21+F21+H21+J21+L21+N21+P21+R21+T21+V21+X21+Z21</f>
        <v>307</v>
      </c>
      <c r="AC21" s="71">
        <f>E21+G21+I21+K21+M21+O21+Q21+S21+U21+W21+Y21+AA21</f>
        <v>1168.7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>
        <v>0</v>
      </c>
      <c r="S27" s="71">
        <v>0</v>
      </c>
      <c r="T27" s="68">
        <v>0</v>
      </c>
      <c r="U27" s="71">
        <v>0</v>
      </c>
      <c r="V27" s="68">
        <v>0</v>
      </c>
      <c r="W27" s="71">
        <v>0</v>
      </c>
      <c r="X27" s="68">
        <v>0</v>
      </c>
      <c r="Y27" s="71">
        <v>0</v>
      </c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60" t="s">
        <v>3</v>
      </c>
      <c r="C28" s="61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60" t="s">
        <v>36</v>
      </c>
      <c r="C29" s="61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60" t="s">
        <v>37</v>
      </c>
      <c r="C30" s="61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60" t="s">
        <v>38</v>
      </c>
      <c r="C31" s="61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60" t="s">
        <v>39</v>
      </c>
      <c r="C32" s="61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60" t="s">
        <v>40</v>
      </c>
      <c r="C33" s="61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62" t="s">
        <v>41</v>
      </c>
      <c r="C34" s="63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abSelected="1" topLeftCell="N1" workbookViewId="0">
      <selection activeCell="AB21" sqref="AB21:AB26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0" t="s">
        <v>29</v>
      </c>
      <c r="E4" s="81"/>
      <c r="F4" s="80" t="s">
        <v>31</v>
      </c>
      <c r="G4" s="81"/>
      <c r="H4" s="80" t="s">
        <v>30</v>
      </c>
      <c r="I4" s="81"/>
      <c r="J4" s="80" t="s">
        <v>11</v>
      </c>
      <c r="K4" s="81"/>
      <c r="L4" s="80" t="s">
        <v>12</v>
      </c>
      <c r="M4" s="81"/>
      <c r="N4" s="80" t="s">
        <v>13</v>
      </c>
      <c r="O4" s="81"/>
      <c r="P4" s="80" t="s">
        <v>14</v>
      </c>
      <c r="Q4" s="81"/>
      <c r="R4" s="80" t="s">
        <v>15</v>
      </c>
      <c r="S4" s="81"/>
      <c r="T4" s="80" t="s">
        <v>16</v>
      </c>
      <c r="U4" s="81"/>
      <c r="V4" s="80" t="s">
        <v>18</v>
      </c>
      <c r="W4" s="81"/>
      <c r="X4" s="80" t="s">
        <v>19</v>
      </c>
      <c r="Y4" s="81"/>
      <c r="Z4" s="80" t="s">
        <v>20</v>
      </c>
      <c r="AA4" s="81"/>
      <c r="AB4" s="80" t="s">
        <v>17</v>
      </c>
      <c r="AC4" s="81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v>155</v>
      </c>
      <c r="E9" s="71">
        <v>527.70000000000005</v>
      </c>
      <c r="F9" s="68">
        <f>F14+F21</f>
        <v>195</v>
      </c>
      <c r="G9" s="68">
        <f>G14+G21</f>
        <v>510.6</v>
      </c>
      <c r="H9" s="68">
        <f>H14+H21+H27</f>
        <v>195</v>
      </c>
      <c r="I9" s="71">
        <f>I14+I21+I27</f>
        <v>519</v>
      </c>
      <c r="J9" s="68">
        <f>J14+J21+J27</f>
        <v>195</v>
      </c>
      <c r="K9" s="68">
        <f>K14+K21+K27</f>
        <v>546.30000000000007</v>
      </c>
      <c r="L9" s="68">
        <f t="shared" ref="L9" si="0">L14+L21+L27</f>
        <v>183</v>
      </c>
      <c r="M9" s="71">
        <f>M14+M21+M27</f>
        <v>592.20000000000005</v>
      </c>
      <c r="N9" s="68">
        <f>N14+N21+N27</f>
        <v>174</v>
      </c>
      <c r="O9" s="68">
        <f t="shared" ref="O9:W9" si="1">O14+O21+O27</f>
        <v>501.5</v>
      </c>
      <c r="P9" s="68">
        <f t="shared" si="1"/>
        <v>165</v>
      </c>
      <c r="Q9" s="71">
        <f t="shared" si="1"/>
        <v>515.70000000000005</v>
      </c>
      <c r="R9" s="68">
        <f t="shared" si="1"/>
        <v>165</v>
      </c>
      <c r="S9" s="71">
        <f t="shared" si="1"/>
        <v>412.7</v>
      </c>
      <c r="T9" s="68">
        <f t="shared" si="1"/>
        <v>183</v>
      </c>
      <c r="U9" s="68">
        <f t="shared" si="1"/>
        <v>542.59999999999991</v>
      </c>
      <c r="V9" s="68">
        <f t="shared" si="1"/>
        <v>171</v>
      </c>
      <c r="W9" s="71">
        <f t="shared" si="1"/>
        <v>530.1</v>
      </c>
      <c r="X9" s="71">
        <f>X14+X21+X27</f>
        <v>165</v>
      </c>
      <c r="Y9" s="71">
        <f>Y14+Y21+Y27</f>
        <v>412.5</v>
      </c>
      <c r="Z9" s="68">
        <f>Z14+Z21</f>
        <v>151</v>
      </c>
      <c r="AA9" s="71">
        <f>AA14+AA21</f>
        <v>505.3</v>
      </c>
      <c r="AB9" s="68">
        <f>AB14+AB21+AB27</f>
        <v>2097</v>
      </c>
      <c r="AC9" s="71">
        <f>AC14+AC21+AC27</f>
        <v>6116.1999999999989</v>
      </c>
    </row>
    <row r="10" spans="1:29" ht="15" customHeight="1" x14ac:dyDescent="0.25">
      <c r="A10" s="4"/>
      <c r="B10" s="4" t="s">
        <v>3</v>
      </c>
      <c r="C10" s="5"/>
      <c r="D10" s="69"/>
      <c r="E10" s="72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2"/>
      <c r="X10" s="72"/>
      <c r="Y10" s="72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72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2"/>
      <c r="X11" s="72"/>
      <c r="Y11" s="72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72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2"/>
      <c r="X12" s="72"/>
      <c r="Y12" s="72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3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3"/>
      <c r="X13" s="73"/>
      <c r="Y13" s="73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138</v>
      </c>
      <c r="E14" s="71">
        <v>500</v>
      </c>
      <c r="F14" s="68">
        <v>164</v>
      </c>
      <c r="G14" s="71">
        <v>369.2</v>
      </c>
      <c r="H14" s="68">
        <v>159</v>
      </c>
      <c r="I14" s="71">
        <v>343.4</v>
      </c>
      <c r="J14" s="68">
        <v>163</v>
      </c>
      <c r="K14" s="71">
        <v>474.1</v>
      </c>
      <c r="L14" s="68">
        <v>146</v>
      </c>
      <c r="M14" s="71">
        <v>393.4</v>
      </c>
      <c r="N14" s="68">
        <v>147</v>
      </c>
      <c r="O14" s="71">
        <v>416.7</v>
      </c>
      <c r="P14" s="68">
        <v>144</v>
      </c>
      <c r="Q14" s="71">
        <v>486.7</v>
      </c>
      <c r="R14" s="68">
        <v>146</v>
      </c>
      <c r="S14" s="71">
        <v>342.2</v>
      </c>
      <c r="T14" s="68">
        <v>160</v>
      </c>
      <c r="U14" s="71">
        <v>380.4</v>
      </c>
      <c r="V14" s="68">
        <v>140</v>
      </c>
      <c r="W14" s="71">
        <v>412.3</v>
      </c>
      <c r="X14" s="68">
        <v>132</v>
      </c>
      <c r="Y14" s="71">
        <v>323.8</v>
      </c>
      <c r="Z14" s="68">
        <v>123</v>
      </c>
      <c r="AA14" s="71">
        <v>326.10000000000002</v>
      </c>
      <c r="AB14" s="68">
        <f>D14+F14+H14+J14+N14+P14+R14+T14+V14+X14+Z14+L14</f>
        <v>1762</v>
      </c>
      <c r="AC14" s="68">
        <f>E14+G14+I14+K14+O14+Q14+S14+U14+W14+Y14+AA14+M14</f>
        <v>4768.2999999999993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17</v>
      </c>
      <c r="E21" s="71">
        <v>27.7</v>
      </c>
      <c r="F21" s="68">
        <v>31</v>
      </c>
      <c r="G21" s="71">
        <v>141.4</v>
      </c>
      <c r="H21" s="68">
        <v>36</v>
      </c>
      <c r="I21" s="71">
        <v>175.6</v>
      </c>
      <c r="J21" s="68">
        <v>32</v>
      </c>
      <c r="K21" s="71">
        <v>72.2</v>
      </c>
      <c r="L21" s="68">
        <v>37</v>
      </c>
      <c r="M21" s="71">
        <v>198.8</v>
      </c>
      <c r="N21" s="68">
        <v>27</v>
      </c>
      <c r="O21" s="71">
        <v>84.8</v>
      </c>
      <c r="P21" s="68">
        <v>21</v>
      </c>
      <c r="Q21" s="71">
        <v>29</v>
      </c>
      <c r="R21" s="68">
        <v>19</v>
      </c>
      <c r="S21" s="71">
        <v>70.5</v>
      </c>
      <c r="T21" s="68">
        <v>23</v>
      </c>
      <c r="U21" s="71">
        <v>162.19999999999999</v>
      </c>
      <c r="V21" s="68">
        <v>31</v>
      </c>
      <c r="W21" s="71">
        <v>117.8</v>
      </c>
      <c r="X21" s="68">
        <v>33</v>
      </c>
      <c r="Y21" s="71">
        <v>88.7</v>
      </c>
      <c r="Z21" s="68">
        <v>28</v>
      </c>
      <c r="AA21" s="71">
        <v>179.2</v>
      </c>
      <c r="AB21" s="68">
        <f>D21+F21+H21+J21+L21+N21+P21+R21+T21+V21+X21+Z21</f>
        <v>335</v>
      </c>
      <c r="AC21" s="71">
        <f>E21+G21+I21+K21+M21+O21+Q21+S21+U21+W21+Y21+AA21</f>
        <v>1347.9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2" t="s">
        <v>33</v>
      </c>
      <c r="C24" s="83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2" t="s">
        <v>34</v>
      </c>
      <c r="C25" s="83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4" t="s">
        <v>35</v>
      </c>
      <c r="C26" s="85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22" t="s">
        <v>2</v>
      </c>
      <c r="C27" s="23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>
        <v>0</v>
      </c>
      <c r="S27" s="71">
        <v>0</v>
      </c>
      <c r="T27" s="68">
        <v>0</v>
      </c>
      <c r="U27" s="71">
        <v>0</v>
      </c>
      <c r="V27" s="68">
        <v>0</v>
      </c>
      <c r="W27" s="71">
        <v>0</v>
      </c>
      <c r="X27" s="68">
        <v>0</v>
      </c>
      <c r="Y27" s="71">
        <v>0</v>
      </c>
      <c r="Z27" s="68">
        <v>0</v>
      </c>
      <c r="AA27" s="71">
        <v>0</v>
      </c>
      <c r="AB27" s="68">
        <v>0</v>
      </c>
      <c r="AC27" s="71">
        <v>0</v>
      </c>
    </row>
    <row r="28" spans="1:29" ht="15" customHeight="1" x14ac:dyDescent="0.25">
      <c r="A28" s="14"/>
      <c r="B28" s="64" t="s">
        <v>3</v>
      </c>
      <c r="C28" s="65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64" t="s">
        <v>36</v>
      </c>
      <c r="C29" s="65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64" t="s">
        <v>37</v>
      </c>
      <c r="C30" s="65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64" t="s">
        <v>38</v>
      </c>
      <c r="C31" s="65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64" t="s">
        <v>39</v>
      </c>
      <c r="C32" s="65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64" t="s">
        <v>40</v>
      </c>
      <c r="C33" s="65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66" t="s">
        <v>41</v>
      </c>
      <c r="C34" s="67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Y9:Y13"/>
    <mergeCell ref="Z9:Z13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S14:S20"/>
    <mergeCell ref="T14:T20"/>
    <mergeCell ref="I14:I20"/>
    <mergeCell ref="J14:J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2016</vt:lpstr>
      <vt:lpstr>февраль 2016</vt:lpstr>
      <vt:lpstr>март 2016</vt:lpstr>
      <vt:lpstr>апрель 2016</vt:lpstr>
      <vt:lpstr>май 2016 </vt:lpstr>
      <vt:lpstr>июнь 2016  </vt:lpstr>
      <vt:lpstr>июль 2016 </vt:lpstr>
      <vt:lpstr>август 2016 </vt:lpstr>
      <vt:lpstr>сентябрь 2016</vt:lpstr>
      <vt:lpstr>октябрь 2016</vt:lpstr>
      <vt:lpstr>ноябрь 2016 </vt:lpstr>
      <vt:lpstr>декабрь 2016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Елена</cp:lastModifiedBy>
  <cp:lastPrinted>2017-01-09T15:05:40Z</cp:lastPrinted>
  <dcterms:created xsi:type="dcterms:W3CDTF">2012-09-27T06:10:42Z</dcterms:created>
  <dcterms:modified xsi:type="dcterms:W3CDTF">2017-01-09T15:06:46Z</dcterms:modified>
</cp:coreProperties>
</file>