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defaultThemeVersion="124226"/>
  <xr:revisionPtr revIDLastSave="0" documentId="13_ncr:1_{375CD6F8-6A5E-4D1C-A438-2A242A39F805}" xr6:coauthVersionLast="36" xr6:coauthVersionMax="36" xr10:uidLastSave="{00000000-0000-0000-0000-000000000000}"/>
  <bookViews>
    <workbookView xWindow="240" yWindow="645" windowWidth="14805" windowHeight="7470" tabRatio="613" xr2:uid="{00000000-000D-0000-FFFF-FFFF00000000}"/>
  </bookViews>
  <sheets>
    <sheet name="ПО " sheetId="1" r:id="rId1"/>
    <sheet name="Январь 2020" sheetId="41" r:id="rId2"/>
    <sheet name="Февраль 2020" sheetId="42" r:id="rId3"/>
    <sheet name="Март 2020" sheetId="43" r:id="rId4"/>
    <sheet name="Апрель 2020" sheetId="44" r:id="rId5"/>
    <sheet name="Май 2020" sheetId="45" r:id="rId6"/>
    <sheet name="Июнь 2020" sheetId="46" r:id="rId7"/>
    <sheet name="Июль 2020" sheetId="47" r:id="rId8"/>
    <sheet name="Август 2020" sheetId="48" r:id="rId9"/>
    <sheet name="Сентябрь 2020" sheetId="49" r:id="rId10"/>
    <sheet name="Октябрь 2020" sheetId="50" r:id="rId11"/>
    <sheet name="Ноябрь 2020" sheetId="51" r:id="rId12"/>
    <sheet name="Декабрь 2020" sheetId="52" r:id="rId13"/>
  </sheets>
  <calcPr calcId="191029"/>
</workbook>
</file>

<file path=xl/calcChain.xml><?xml version="1.0" encoding="utf-8"?>
<calcChain xmlns="http://schemas.openxmlformats.org/spreadsheetml/2006/main">
  <c r="M33" i="41" l="1"/>
  <c r="P7" i="1" l="1"/>
  <c r="P6" i="1"/>
  <c r="K15" i="52"/>
  <c r="K22" i="52"/>
  <c r="K16" i="52"/>
  <c r="K17" i="52"/>
  <c r="K18" i="52"/>
  <c r="K23" i="52"/>
  <c r="K27" i="52"/>
  <c r="K28" i="52"/>
  <c r="Z17" i="52"/>
  <c r="Z18" i="52"/>
  <c r="Z22" i="52"/>
  <c r="Z23" i="52"/>
  <c r="K16" i="51" l="1"/>
  <c r="K15" i="51" l="1"/>
  <c r="K17" i="51"/>
  <c r="K18" i="51"/>
  <c r="K22" i="51"/>
  <c r="K23" i="51"/>
  <c r="K27" i="51"/>
  <c r="K28" i="51"/>
  <c r="Z17" i="51"/>
  <c r="Z18" i="51"/>
  <c r="Z22" i="51"/>
  <c r="Z23" i="51"/>
  <c r="K15" i="50" l="1"/>
  <c r="K16" i="50"/>
  <c r="K17" i="50"/>
  <c r="K18" i="50"/>
  <c r="K22" i="50"/>
  <c r="K23" i="50"/>
  <c r="K27" i="50"/>
  <c r="K28" i="50"/>
  <c r="Z17" i="50"/>
  <c r="Z18" i="50"/>
  <c r="Z22" i="50"/>
  <c r="Z23" i="50"/>
  <c r="K15" i="49" l="1"/>
  <c r="K16" i="49"/>
  <c r="K18" i="49"/>
  <c r="K17" i="49"/>
  <c r="K22" i="49"/>
  <c r="K23" i="49"/>
  <c r="K27" i="49"/>
  <c r="K28" i="49"/>
  <c r="Z17" i="49"/>
  <c r="Z18" i="49"/>
  <c r="Z22" i="49"/>
  <c r="Z23" i="49"/>
  <c r="K15" i="48" l="1"/>
  <c r="K16" i="48"/>
  <c r="K17" i="48"/>
  <c r="K18" i="48"/>
  <c r="K22" i="48"/>
  <c r="K23" i="48"/>
  <c r="K27" i="48"/>
  <c r="K28" i="48"/>
  <c r="Z17" i="48"/>
  <c r="Z18" i="48"/>
  <c r="Z22" i="48"/>
  <c r="Z23" i="48"/>
  <c r="K15" i="47" l="1"/>
  <c r="K16" i="47"/>
  <c r="K17" i="47"/>
  <c r="K18" i="47"/>
  <c r="K22" i="47"/>
  <c r="K23" i="47"/>
  <c r="K27" i="47"/>
  <c r="K28" i="47"/>
  <c r="Z18" i="47"/>
  <c r="Z17" i="47"/>
  <c r="Z22" i="47"/>
  <c r="Z23" i="47"/>
  <c r="K15" i="46" l="1"/>
  <c r="K16" i="46"/>
  <c r="K17" i="46"/>
  <c r="K18" i="46"/>
  <c r="K22" i="46"/>
  <c r="K23" i="46"/>
  <c r="K27" i="46"/>
  <c r="K28" i="46"/>
  <c r="Z17" i="46"/>
  <c r="Z18" i="46"/>
  <c r="Z22" i="46"/>
  <c r="Z23" i="46"/>
  <c r="K15" i="45" l="1"/>
  <c r="K16" i="45"/>
  <c r="K17" i="45"/>
  <c r="K18" i="45"/>
  <c r="K22" i="45"/>
  <c r="K23" i="45"/>
  <c r="K27" i="45"/>
  <c r="K28" i="45"/>
  <c r="Z17" i="45"/>
  <c r="Z18" i="45"/>
  <c r="Z22" i="45"/>
  <c r="Z23" i="45"/>
  <c r="Z17" i="44" l="1"/>
  <c r="Z22" i="44"/>
  <c r="K15" i="44" l="1"/>
  <c r="K16" i="44"/>
  <c r="K17" i="44"/>
  <c r="K18" i="44"/>
  <c r="K27" i="44"/>
  <c r="K22" i="44"/>
  <c r="K23" i="44"/>
  <c r="K28" i="44"/>
  <c r="Z18" i="44"/>
  <c r="Z23" i="44"/>
  <c r="K18" i="43" l="1"/>
  <c r="K15" i="43"/>
  <c r="K16" i="43"/>
  <c r="K17" i="43"/>
  <c r="K22" i="43"/>
  <c r="K23" i="43"/>
  <c r="K27" i="43"/>
  <c r="K28" i="43"/>
  <c r="Z17" i="43"/>
  <c r="Z18" i="43"/>
  <c r="Z22" i="43"/>
  <c r="Z23" i="43"/>
  <c r="K17" i="42" l="1"/>
  <c r="K18" i="42"/>
  <c r="K23" i="42"/>
  <c r="K15" i="42"/>
  <c r="K16" i="42"/>
  <c r="K22" i="42"/>
  <c r="K27" i="42"/>
  <c r="K28" i="42"/>
  <c r="Z17" i="42"/>
  <c r="Z18" i="42"/>
  <c r="Z22" i="42"/>
  <c r="Z23" i="42"/>
  <c r="K15" i="41" l="1"/>
  <c r="K16" i="41"/>
  <c r="K17" i="41"/>
  <c r="K18" i="41"/>
  <c r="K27" i="41"/>
  <c r="K28" i="41"/>
  <c r="Z17" i="41"/>
  <c r="Z18" i="41"/>
  <c r="Z23" i="41"/>
  <c r="Z22" i="41"/>
  <c r="AC28" i="48" l="1"/>
  <c r="AC27" i="48"/>
  <c r="AC26" i="48"/>
  <c r="AC25" i="48"/>
  <c r="AC24" i="48"/>
  <c r="AC21" i="48"/>
  <c r="AC20" i="48"/>
  <c r="AC19" i="48"/>
  <c r="AC15" i="48"/>
  <c r="AC14" i="48"/>
  <c r="AC13" i="48"/>
  <c r="AC23" i="48"/>
  <c r="AC22" i="48"/>
  <c r="AC16" i="48"/>
  <c r="AC17" i="48"/>
  <c r="AE27" i="48" l="1"/>
  <c r="AE28" i="48"/>
  <c r="AC18" i="48"/>
  <c r="AE29" i="48" l="1"/>
  <c r="Z12" i="46"/>
  <c r="Z11" i="46"/>
  <c r="AC28" i="46"/>
  <c r="AC27" i="46"/>
  <c r="AC26" i="46"/>
  <c r="AC25" i="46"/>
  <c r="AC24" i="46"/>
  <c r="AC23" i="46"/>
  <c r="AC22" i="46"/>
  <c r="AC21" i="46"/>
  <c r="AC20" i="46"/>
  <c r="AC19" i="46"/>
  <c r="AC16" i="46"/>
  <c r="AC15" i="46"/>
  <c r="AC14" i="46"/>
  <c r="AC13" i="46"/>
  <c r="K10" i="46"/>
  <c r="AC10" i="46" s="1"/>
  <c r="K9" i="46"/>
  <c r="AC9" i="46" s="1"/>
  <c r="AC18" i="46" l="1"/>
  <c r="AC17" i="46"/>
  <c r="AE28" i="46"/>
  <c r="AE27" i="46"/>
  <c r="Z8" i="46"/>
  <c r="K12" i="46"/>
  <c r="AC12" i="46" s="1"/>
  <c r="K11" i="46"/>
  <c r="K11" i="45"/>
  <c r="Z11" i="45"/>
  <c r="K12" i="45"/>
  <c r="Z12" i="45"/>
  <c r="K10" i="45"/>
  <c r="K9" i="45"/>
  <c r="AE29" i="46" l="1"/>
  <c r="K8" i="46"/>
  <c r="AC8" i="46" s="1"/>
  <c r="AC11" i="46"/>
  <c r="Z8" i="45"/>
  <c r="K8" i="45"/>
  <c r="K11" i="44"/>
  <c r="Z12" i="44"/>
  <c r="Z11" i="44"/>
  <c r="AC28" i="44"/>
  <c r="AC27" i="44"/>
  <c r="AC26" i="44"/>
  <c r="AC25" i="44"/>
  <c r="AC24" i="44"/>
  <c r="AC23" i="44"/>
  <c r="AC22" i="44"/>
  <c r="AC21" i="44"/>
  <c r="AC20" i="44"/>
  <c r="AC19" i="44"/>
  <c r="AC16" i="44"/>
  <c r="AC15" i="44"/>
  <c r="AC14" i="44"/>
  <c r="AC13" i="44"/>
  <c r="K12" i="44"/>
  <c r="K10" i="44"/>
  <c r="AC10" i="44" s="1"/>
  <c r="K9" i="44"/>
  <c r="AC9" i="44" s="1"/>
  <c r="AC18" i="44" l="1"/>
  <c r="AE28" i="44"/>
  <c r="AE27" i="44"/>
  <c r="AC12" i="44"/>
  <c r="Z8" i="44"/>
  <c r="AC11" i="44"/>
  <c r="AC17" i="44"/>
  <c r="K8" i="44"/>
  <c r="Z12" i="43"/>
  <c r="K12" i="43"/>
  <c r="K11" i="43"/>
  <c r="Z11" i="43"/>
  <c r="K10" i="43"/>
  <c r="K9" i="43"/>
  <c r="K8" i="43" l="1"/>
  <c r="AC8" i="44"/>
  <c r="AE29" i="44"/>
  <c r="Z8" i="43"/>
  <c r="Z12" i="42"/>
  <c r="Z11" i="42"/>
  <c r="K12" i="42"/>
  <c r="K11" i="42"/>
  <c r="K10" i="42"/>
  <c r="K9" i="42"/>
  <c r="Z8" i="42" l="1"/>
  <c r="K8" i="42"/>
  <c r="AC18" i="52" l="1"/>
  <c r="Z11" i="52"/>
  <c r="K11" i="52"/>
  <c r="AC28" i="52"/>
  <c r="AC27" i="52"/>
  <c r="AC26" i="52"/>
  <c r="AC25" i="52"/>
  <c r="AC24" i="52"/>
  <c r="AC23" i="52"/>
  <c r="AC22" i="52"/>
  <c r="AC21" i="52"/>
  <c r="AC20" i="52"/>
  <c r="AC19" i="52"/>
  <c r="AC16" i="52"/>
  <c r="AC15" i="52"/>
  <c r="AC14" i="52"/>
  <c r="AC13" i="52"/>
  <c r="K12" i="52"/>
  <c r="K10" i="52"/>
  <c r="AC10" i="52" s="1"/>
  <c r="K9" i="52"/>
  <c r="AC9" i="52" s="1"/>
  <c r="AE28" i="52" l="1"/>
  <c r="Z12" i="52"/>
  <c r="AC12" i="52" s="1"/>
  <c r="AC11" i="52"/>
  <c r="AE27" i="52"/>
  <c r="AC17" i="52"/>
  <c r="K8" i="52"/>
  <c r="K12" i="51"/>
  <c r="AC28" i="51"/>
  <c r="AC27" i="51"/>
  <c r="AC26" i="51"/>
  <c r="AC25" i="51"/>
  <c r="AC24" i="51"/>
  <c r="AC23" i="51"/>
  <c r="AC22" i="51"/>
  <c r="AC21" i="51"/>
  <c r="AC20" i="51"/>
  <c r="AC19" i="51"/>
  <c r="Z11" i="51"/>
  <c r="AC16" i="51"/>
  <c r="AC15" i="51"/>
  <c r="AC14" i="51"/>
  <c r="AC13" i="51"/>
  <c r="K10" i="51"/>
  <c r="AC10" i="51" s="1"/>
  <c r="K9" i="51"/>
  <c r="AC9" i="51" s="1"/>
  <c r="AE29" i="52" l="1"/>
  <c r="Z8" i="52"/>
  <c r="AC8" i="52" s="1"/>
  <c r="AC17" i="51"/>
  <c r="AE28" i="51"/>
  <c r="AE27" i="51"/>
  <c r="AC18" i="51"/>
  <c r="K11" i="51"/>
  <c r="AC11" i="51" s="1"/>
  <c r="Z12" i="51"/>
  <c r="Z8" i="51" s="1"/>
  <c r="K12" i="50"/>
  <c r="Z12" i="50"/>
  <c r="K11" i="50"/>
  <c r="AC28" i="50"/>
  <c r="AC27" i="50"/>
  <c r="AC26" i="50"/>
  <c r="AC25" i="50"/>
  <c r="AC24" i="50"/>
  <c r="AC23" i="50"/>
  <c r="AC22" i="50"/>
  <c r="AC21" i="50"/>
  <c r="AC20" i="50"/>
  <c r="AC19" i="50"/>
  <c r="AC16" i="50"/>
  <c r="AC15" i="50"/>
  <c r="AC14" i="50"/>
  <c r="AC13" i="50"/>
  <c r="K10" i="50"/>
  <c r="AC10" i="50" s="1"/>
  <c r="K9" i="50"/>
  <c r="AC9" i="50" s="1"/>
  <c r="AE27" i="50" l="1"/>
  <c r="AE28" i="50"/>
  <c r="AC12" i="51"/>
  <c r="AE29" i="51"/>
  <c r="K8" i="51"/>
  <c r="AC18" i="50"/>
  <c r="AC12" i="50"/>
  <c r="AE29" i="50"/>
  <c r="AC17" i="50"/>
  <c r="K8" i="50"/>
  <c r="Z11" i="50"/>
  <c r="Z8" i="50" s="1"/>
  <c r="AC8" i="51" l="1"/>
  <c r="AC8" i="50"/>
  <c r="AC11" i="50"/>
  <c r="Z11" i="48"/>
  <c r="Z12" i="48"/>
  <c r="K12" i="48"/>
  <c r="K11" i="48"/>
  <c r="AC11" i="48" s="1"/>
  <c r="K10" i="48"/>
  <c r="AC10" i="48" s="1"/>
  <c r="K9" i="48"/>
  <c r="AC9" i="48" s="1"/>
  <c r="AC12" i="48" l="1"/>
  <c r="Z8" i="48"/>
  <c r="K8" i="48"/>
  <c r="Z11" i="49"/>
  <c r="AC28" i="49"/>
  <c r="AC27" i="49"/>
  <c r="AC26" i="49"/>
  <c r="AC25" i="49"/>
  <c r="AC24" i="49"/>
  <c r="AC23" i="49"/>
  <c r="AC22" i="49"/>
  <c r="AC21" i="49"/>
  <c r="AC20" i="49"/>
  <c r="AC19" i="49"/>
  <c r="AC16" i="49"/>
  <c r="AC15" i="49"/>
  <c r="AC14" i="49"/>
  <c r="AC13" i="49"/>
  <c r="Z12" i="49"/>
  <c r="K10" i="49"/>
  <c r="AC10" i="49" s="1"/>
  <c r="K9" i="49"/>
  <c r="AC9" i="49" s="1"/>
  <c r="AC8" i="48" l="1"/>
  <c r="AC18" i="49"/>
  <c r="Z8" i="49"/>
  <c r="AC17" i="49"/>
  <c r="AE28" i="49"/>
  <c r="AE27" i="49"/>
  <c r="K11" i="49"/>
  <c r="AC11" i="49" s="1"/>
  <c r="K12" i="49"/>
  <c r="AC12" i="49" s="1"/>
  <c r="K12" i="47"/>
  <c r="Z12" i="47"/>
  <c r="K11" i="47"/>
  <c r="K10" i="47"/>
  <c r="AC10" i="47" s="1"/>
  <c r="K9" i="47"/>
  <c r="AC9" i="47" s="1"/>
  <c r="AC28" i="47"/>
  <c r="AC27" i="47"/>
  <c r="AC26" i="47"/>
  <c r="AC25" i="47"/>
  <c r="AC24" i="47"/>
  <c r="AC23" i="47"/>
  <c r="AC22" i="47"/>
  <c r="AC21" i="47"/>
  <c r="AC20" i="47"/>
  <c r="AC19" i="47"/>
  <c r="AC18" i="47"/>
  <c r="AC16" i="47"/>
  <c r="AC15" i="47"/>
  <c r="AC14" i="47"/>
  <c r="AC13" i="47"/>
  <c r="AE27" i="47" l="1"/>
  <c r="AE29" i="47" s="1"/>
  <c r="AE28" i="47"/>
  <c r="AE29" i="49"/>
  <c r="K8" i="49"/>
  <c r="AC8" i="49" s="1"/>
  <c r="AC12" i="47"/>
  <c r="AC17" i="47"/>
  <c r="K8" i="47"/>
  <c r="Z11" i="47"/>
  <c r="AC11" i="47" l="1"/>
  <c r="Z8" i="47"/>
  <c r="AC8" i="47" s="1"/>
  <c r="AC28" i="43" l="1"/>
  <c r="AC27" i="43"/>
  <c r="AC26" i="43"/>
  <c r="AC25" i="43"/>
  <c r="AC24" i="43"/>
  <c r="AC23" i="43"/>
  <c r="AC22" i="43"/>
  <c r="AC21" i="43"/>
  <c r="AC20" i="43"/>
  <c r="AC19" i="43"/>
  <c r="AC18" i="43"/>
  <c r="AC17" i="43"/>
  <c r="AC16" i="43"/>
  <c r="AC15" i="43"/>
  <c r="AC14" i="43"/>
  <c r="AC13" i="43"/>
  <c r="AC11" i="43"/>
  <c r="AC10" i="43"/>
  <c r="AC9" i="43"/>
  <c r="AE27" i="43" l="1"/>
  <c r="AE29" i="43" s="1"/>
  <c r="AE28" i="43"/>
  <c r="AC12" i="43"/>
  <c r="AC28" i="42"/>
  <c r="AC27" i="42"/>
  <c r="AC26" i="42"/>
  <c r="AC25" i="42"/>
  <c r="AC24" i="42"/>
  <c r="AC23" i="42"/>
  <c r="AC22" i="42"/>
  <c r="AC21" i="42"/>
  <c r="AC20" i="42"/>
  <c r="AC19" i="42"/>
  <c r="AC17" i="42"/>
  <c r="AC16" i="42"/>
  <c r="AC15" i="42"/>
  <c r="AC14" i="42"/>
  <c r="AC13" i="42"/>
  <c r="AC9" i="42"/>
  <c r="AC8" i="43" l="1"/>
  <c r="AE28" i="42"/>
  <c r="AC12" i="42"/>
  <c r="AE27" i="42"/>
  <c r="AC10" i="42"/>
  <c r="AC18" i="42"/>
  <c r="AC11" i="42"/>
  <c r="AE29" i="42" l="1"/>
  <c r="AC8" i="42"/>
  <c r="AC28" i="45" l="1"/>
  <c r="AC27" i="45"/>
  <c r="AC26" i="45"/>
  <c r="AC25" i="45"/>
  <c r="AC24" i="45"/>
  <c r="AC23" i="45"/>
  <c r="AC22" i="45"/>
  <c r="AC21" i="45"/>
  <c r="AC20" i="45"/>
  <c r="AC19" i="45"/>
  <c r="AC16" i="45"/>
  <c r="AC15" i="45"/>
  <c r="AC14" i="45"/>
  <c r="AC13" i="45"/>
  <c r="AC10" i="45"/>
  <c r="AC9" i="45"/>
  <c r="AE27" i="45" l="1"/>
  <c r="AE28" i="45"/>
  <c r="AC11" i="45"/>
  <c r="AC17" i="45"/>
  <c r="AC12" i="45"/>
  <c r="AC18" i="45"/>
  <c r="AE29" i="45" l="1"/>
  <c r="AC8" i="45"/>
  <c r="AC28" i="41" l="1"/>
  <c r="AC27" i="41"/>
  <c r="AC26" i="41"/>
  <c r="AC25" i="41"/>
  <c r="AC24" i="41"/>
  <c r="AC23" i="41"/>
  <c r="AC22" i="41"/>
  <c r="AC21" i="41"/>
  <c r="AC20" i="41"/>
  <c r="AC19" i="41"/>
  <c r="AC18" i="41"/>
  <c r="K12" i="41"/>
  <c r="AC17" i="41"/>
  <c r="AC16" i="41"/>
  <c r="AC15" i="41"/>
  <c r="AC14" i="41"/>
  <c r="AC13" i="41"/>
  <c r="Z12" i="41"/>
  <c r="Z11" i="41"/>
  <c r="K11" i="41"/>
  <c r="K10" i="41"/>
  <c r="AC10" i="41" s="1"/>
  <c r="K9" i="41"/>
  <c r="AC9" i="41" s="1"/>
  <c r="AE28" i="41" l="1"/>
  <c r="AE27" i="41"/>
  <c r="Z8" i="41"/>
  <c r="AC11" i="41"/>
  <c r="K8" i="41"/>
  <c r="AC12" i="41"/>
  <c r="AE29" i="41" l="1"/>
  <c r="AC8" i="41"/>
</calcChain>
</file>

<file path=xl/sharedStrings.xml><?xml version="1.0" encoding="utf-8"?>
<sst xmlns="http://schemas.openxmlformats.org/spreadsheetml/2006/main" count="570" uniqueCount="55">
  <si>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</si>
  <si>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</si>
  <si>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</si>
  <si>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</si>
  <si>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</si>
  <si>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</si>
  <si>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</si>
  <si>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</si>
  <si>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</si>
  <si>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</si>
  <si>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</si>
  <si>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</si>
  <si>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</si>
  <si>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</si>
  <si>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</si>
  <si>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</si>
  <si>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</si>
  <si>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</si>
  <si>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</si>
  <si>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</si>
  <si>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</si>
  <si>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</si>
  <si>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</si>
  <si>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</si>
  <si>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</si>
  <si>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</si>
  <si>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</si>
  <si>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</si>
  <si>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</si>
  <si>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</si>
  <si>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Факт 2020 год( кВт*ч)</t>
  </si>
  <si>
    <t>за Январь  2020 года</t>
  </si>
  <si>
    <t>за Январь 2020 года</t>
  </si>
  <si>
    <t>за Февраль  2020 года</t>
  </si>
  <si>
    <t>за Февраль 2020 года</t>
  </si>
  <si>
    <t>за Март  2020 года</t>
  </si>
  <si>
    <t>за Март 2020 года</t>
  </si>
  <si>
    <t>за Апрель  2020 года</t>
  </si>
  <si>
    <t>за Апрель 2020 года</t>
  </si>
  <si>
    <t>за Май  2020 года</t>
  </si>
  <si>
    <t>за Май 2020 года</t>
  </si>
  <si>
    <t>за Июнь  2020 года</t>
  </si>
  <si>
    <t>за Июнь 2020 года</t>
  </si>
  <si>
    <t>за Июль  2020 года</t>
  </si>
  <si>
    <t>за Июль 2020 года</t>
  </si>
  <si>
    <t>за Август  2020 года</t>
  </si>
  <si>
    <t>за Август 2020 года</t>
  </si>
  <si>
    <t>за Сентябрь  2020 года</t>
  </si>
  <si>
    <t>за Сентябрь 2020 года</t>
  </si>
  <si>
    <t>за Октябрь  2020 года</t>
  </si>
  <si>
    <t>за Октябрь 2020 года</t>
  </si>
  <si>
    <t>за Ноябрь  2020 года</t>
  </si>
  <si>
    <t>за Ноябрь 2020 года</t>
  </si>
  <si>
    <t>за Декабрь  2020 года</t>
  </si>
  <si>
    <t>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</si>
</sst>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6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7" fillId="0" borderId="0" xfId="0" applyFont="1"/>
    <xf numFmtId="0" fontId="4" fillId="0" borderId="0" xfId="0" applyFont="1" applyAlignment="1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/>
  </cellXfs>
  <cellStyles count="44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1" xr:uid="{00000000-0005-0000-0000-000024000000}"/>
    <cellStyle name="Плохой 2" xfId="37" xr:uid="{00000000-0005-0000-0000-000025000000}"/>
    <cellStyle name="Пояснение 2" xfId="38" xr:uid="{00000000-0005-0000-0000-000026000000}"/>
    <cellStyle name="Примечание 2" xfId="39" xr:uid="{00000000-0005-0000-0000-000027000000}"/>
    <cellStyle name="Связанная ячейка 2" xfId="40" xr:uid="{00000000-0005-0000-0000-000028000000}"/>
    <cellStyle name="Текст предупреждения 2" xfId="41" xr:uid="{00000000-0005-0000-0000-000029000000}"/>
    <cellStyle name="Финансовый 2" xfId="42" xr:uid="{00000000-0005-0000-0000-00002A000000}"/>
    <cellStyle name="Хороший 2" xfId="43" xr:uid="{00000000-0005-0000-0000-00002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"/>
  <sheetViews>
    <sheetView tabSelected="1" workbookViewId="0">
      <selection activeCell="L24" sqref="L24"/>
    </sheetView>
  </sheetViews>
  <sheetFormatPr defaultRowHeight="15" x14ac:dyDescent="0.25"/>
  <cols>
    <col min="4" max="4" width="11" customWidth="1"/>
    <col min="5" max="5" width="11.140625" bestFit="1" customWidth="1"/>
    <col min="6" max="7" width="9.85546875" bestFit="1" customWidth="1"/>
    <col min="11" max="11" width="9.85546875" bestFit="1" customWidth="1"/>
    <col min="12" max="12" width="11" customWidth="1"/>
    <col min="13" max="13" width="10.85546875" customWidth="1"/>
    <col min="14" max="14" width="10.42578125" customWidth="1"/>
    <col min="15" max="15" width="11.42578125" customWidth="1"/>
    <col min="16" max="16" width="12.140625" customWidth="1"/>
  </cols>
  <sheetData>
    <row r="2" spans="1:16" ht="15.7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16" ht="15.75" x14ac:dyDescent="0.25">
      <c r="A4" s="7" t="s">
        <v>30</v>
      </c>
      <c r="B4" s="7"/>
      <c r="C4" s="7"/>
      <c r="D4" s="7"/>
    </row>
    <row r="5" spans="1:16" x14ac:dyDescent="0.25">
      <c r="A5" s="8" t="s">
        <v>1</v>
      </c>
      <c r="B5" s="8"/>
      <c r="C5" s="8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9" t="s">
        <v>15</v>
      </c>
      <c r="B6" s="10"/>
      <c r="C6" s="11"/>
      <c r="D6" s="4">
        <v>11493704</v>
      </c>
      <c r="E6" s="4">
        <v>11076750</v>
      </c>
      <c r="F6" s="4">
        <v>10940478</v>
      </c>
      <c r="G6" s="4">
        <v>9290138</v>
      </c>
      <c r="H6" s="4">
        <v>8462821</v>
      </c>
      <c r="I6" s="4">
        <v>9248566</v>
      </c>
      <c r="J6" s="4">
        <v>9803320</v>
      </c>
      <c r="K6" s="4">
        <v>9085836</v>
      </c>
      <c r="L6" s="4">
        <v>9632743</v>
      </c>
      <c r="M6" s="4">
        <v>10245972</v>
      </c>
      <c r="N6" s="4">
        <v>11303298</v>
      </c>
      <c r="O6" s="4">
        <v>12551423</v>
      </c>
      <c r="P6" s="4">
        <f>SUM(D6:O6)</f>
        <v>123135049</v>
      </c>
    </row>
    <row r="7" spans="1:16" ht="44.25" customHeight="1" x14ac:dyDescent="0.25">
      <c r="A7" s="8" t="s">
        <v>16</v>
      </c>
      <c r="B7" s="8"/>
      <c r="C7" s="8"/>
      <c r="D7" s="4">
        <v>4645676</v>
      </c>
      <c r="E7" s="4">
        <v>4623277</v>
      </c>
      <c r="F7" s="4">
        <v>4621966</v>
      </c>
      <c r="G7" s="4">
        <v>4218258</v>
      </c>
      <c r="H7" s="4">
        <v>4138048</v>
      </c>
      <c r="I7" s="4">
        <v>4331825</v>
      </c>
      <c r="J7" s="4">
        <v>4276026</v>
      </c>
      <c r="K7" s="4">
        <v>4024813</v>
      </c>
      <c r="L7" s="4">
        <v>4296585</v>
      </c>
      <c r="M7" s="4">
        <v>4231021</v>
      </c>
      <c r="N7" s="4">
        <v>4600827</v>
      </c>
      <c r="O7" s="4">
        <v>5136888</v>
      </c>
      <c r="P7" s="4">
        <f>SUM(D7:O7)</f>
        <v>53145210</v>
      </c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30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47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48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9454702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178041</v>
      </c>
      <c r="AA8" s="13"/>
      <c r="AB8" s="14"/>
      <c r="AC8" s="3">
        <f>K8+Z8</f>
        <v>9632743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138263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138263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518857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518857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3888196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50383</v>
      </c>
      <c r="AA11" s="13"/>
      <c r="AB11" s="14"/>
      <c r="AC11" s="3">
        <f t="shared" si="0"/>
        <v>3938579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4909386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127658</v>
      </c>
      <c r="AA12" s="13"/>
      <c r="AB12" s="14"/>
      <c r="AC12" s="3">
        <f t="shared" si="0"/>
        <v>5037044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9007+129256</f>
        <v>138263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138263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471329+47528</f>
        <v>518857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518857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3141550+408384+87470+105453</f>
        <v>3742857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3753+38138</f>
        <v>41891</v>
      </c>
      <c r="AA17" s="13"/>
      <c r="AB17" s="14"/>
      <c r="AC17" s="3">
        <f t="shared" si="0"/>
        <v>3784748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-64+663507+116787+19633+22024</f>
        <v>821887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69043+3360</f>
        <v>72403</v>
      </c>
      <c r="AA18" s="13"/>
      <c r="AB18" s="14"/>
      <c r="AC18" s="3">
        <f t="shared" si="0"/>
        <v>894290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131121</f>
        <v>131121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8492</f>
        <v>8492</v>
      </c>
      <c r="AA22" s="13"/>
      <c r="AB22" s="14"/>
      <c r="AC22" s="3">
        <f t="shared" si="0"/>
        <v>139613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3950096</f>
        <v>3950096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33584+21671</f>
        <v>55255</v>
      </c>
      <c r="AA23" s="13"/>
      <c r="AB23" s="14"/>
      <c r="AC23" s="3">
        <f t="shared" si="0"/>
        <v>4005351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14218</f>
        <v>14218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14218</v>
      </c>
      <c r="AD27" s="6"/>
      <c r="AE27" s="3">
        <f>AC22+AC27</f>
        <v>153831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137403</f>
        <v>137403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137403</v>
      </c>
      <c r="AD28" s="6"/>
      <c r="AE28" s="3">
        <f>AC23+AC28</f>
        <v>4142754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4296585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30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49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50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10039619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206353</v>
      </c>
      <c r="AA8" s="13"/>
      <c r="AB8" s="14"/>
      <c r="AC8" s="3">
        <f>K8+Z8</f>
        <v>10245972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170596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170596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567948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567948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4520838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46961</v>
      </c>
      <c r="AA11" s="13"/>
      <c r="AB11" s="14"/>
      <c r="AC11" s="3">
        <f t="shared" si="0"/>
        <v>4567799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4780237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159392</v>
      </c>
      <c r="AA12" s="13"/>
      <c r="AB12" s="14"/>
      <c r="AC12" s="3">
        <f t="shared" si="0"/>
        <v>4939629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6508+164088</f>
        <v>170596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170596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518728+49220</f>
        <v>567948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567948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3706383+462085+68811+106757</f>
        <v>4344036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5012+32873</f>
        <v>37885</v>
      </c>
      <c r="AA17" s="13"/>
      <c r="AB17" s="14"/>
      <c r="AC17" s="3">
        <f t="shared" si="0"/>
        <v>4381921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-43+628045+121208+22411+22453</f>
        <v>794074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97177+3235</f>
        <v>100412</v>
      </c>
      <c r="AA18" s="13"/>
      <c r="AB18" s="14"/>
      <c r="AC18" s="3">
        <f t="shared" si="0"/>
        <v>894486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166239</f>
        <v>166239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9076</f>
        <v>9076</v>
      </c>
      <c r="AA22" s="13"/>
      <c r="AB22" s="14"/>
      <c r="AC22" s="3">
        <f t="shared" si="0"/>
        <v>175315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3837827</f>
        <v>3837827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38011+20969</f>
        <v>58980</v>
      </c>
      <c r="AA23" s="13"/>
      <c r="AB23" s="14"/>
      <c r="AC23" s="3">
        <f t="shared" si="0"/>
        <v>3896807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10563</f>
        <v>10563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10563</v>
      </c>
      <c r="AD27" s="6"/>
      <c r="AE27" s="3">
        <f>AC22+AC27</f>
        <v>185878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148336</f>
        <v>148336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148336</v>
      </c>
      <c r="AD28" s="6"/>
      <c r="AE28" s="3">
        <f>AC23+AC28</f>
        <v>4045143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4231021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30"/>
  <sheetViews>
    <sheetView workbookViewId="0">
      <selection activeCell="Z18" sqref="Z18:AB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51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52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10997623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305675</v>
      </c>
      <c r="AA8" s="13"/>
      <c r="AB8" s="14"/>
      <c r="AC8" s="3">
        <f>K8+Z8</f>
        <v>11303298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179287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179287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533079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533079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5071047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68382</v>
      </c>
      <c r="AA11" s="13"/>
      <c r="AB11" s="14"/>
      <c r="AC11" s="3">
        <f t="shared" si="0"/>
        <v>5139429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5214210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237293</v>
      </c>
      <c r="AA12" s="13"/>
      <c r="AB12" s="14"/>
      <c r="AC12" s="3">
        <f t="shared" si="0"/>
        <v>5451503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9624+169663</f>
        <v>179287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179287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464651+68428</f>
        <v>533079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533079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4160333+543348+84169+104888</f>
        <v>4892738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7113+45193</f>
        <v>52306</v>
      </c>
      <c r="AA17" s="13"/>
      <c r="AB17" s="14"/>
      <c r="AC17" s="3">
        <f t="shared" si="0"/>
        <v>4945044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-51+694034+129632+20913+21415</f>
        <v>865943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175778+3340</f>
        <v>179118</v>
      </c>
      <c r="AA18" s="13"/>
      <c r="AB18" s="14"/>
      <c r="AC18" s="3">
        <f t="shared" si="0"/>
        <v>1045061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172669</f>
        <v>172669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16076</f>
        <v>16076</v>
      </c>
      <c r="AA22" s="13"/>
      <c r="AB22" s="14"/>
      <c r="AC22" s="3">
        <f t="shared" si="0"/>
        <v>188745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4190515</f>
        <v>4190515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37795+20380</f>
        <v>58175</v>
      </c>
      <c r="AA23" s="13"/>
      <c r="AB23" s="14"/>
      <c r="AC23" s="3">
        <f t="shared" si="0"/>
        <v>4248690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5640</f>
        <v>5640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5640</v>
      </c>
      <c r="AD27" s="6"/>
      <c r="AE27" s="3">
        <f>AC22+AC27</f>
        <v>194385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157752</f>
        <v>157752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157752</v>
      </c>
      <c r="AD28" s="6"/>
      <c r="AE28" s="3">
        <f>AC23+AC28</f>
        <v>4406442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4600827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30"/>
  <sheetViews>
    <sheetView workbookViewId="0">
      <selection activeCell="M32" sqref="M32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53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12229385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322038</v>
      </c>
      <c r="AA8" s="13"/>
      <c r="AB8" s="14"/>
      <c r="AC8" s="3">
        <f>K8+Z8</f>
        <v>12551423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227441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227441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595638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595638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5574365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62421</v>
      </c>
      <c r="AA11" s="13"/>
      <c r="AB11" s="14"/>
      <c r="AC11" s="3">
        <f t="shared" si="0"/>
        <v>5636786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5831941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259617</v>
      </c>
      <c r="AA12" s="13"/>
      <c r="AB12" s="14"/>
      <c r="AC12" s="3">
        <f t="shared" si="0"/>
        <v>6091558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10491+216950</f>
        <v>227441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227441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514658+80980</f>
        <v>595638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595638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4525801+674625+81490+107480</f>
        <v>5389396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7831+38669</f>
        <v>46500</v>
      </c>
      <c r="AA17" s="13"/>
      <c r="AB17" s="14"/>
      <c r="AC17" s="3">
        <f t="shared" si="0"/>
        <v>5435896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-58+780480+138492+21266+21538</f>
        <v>961718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190363+3479</f>
        <v>193842</v>
      </c>
      <c r="AA18" s="13"/>
      <c r="AB18" s="14"/>
      <c r="AC18" s="3">
        <f t="shared" si="0"/>
        <v>1155560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179128</f>
        <v>179128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15921</f>
        <v>15921</v>
      </c>
      <c r="AA22" s="13"/>
      <c r="AB22" s="14"/>
      <c r="AC22" s="3">
        <f t="shared" si="0"/>
        <v>195049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4692850</f>
        <v>4692850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42154+23621</f>
        <v>65775</v>
      </c>
      <c r="AA23" s="13"/>
      <c r="AB23" s="14"/>
      <c r="AC23" s="3">
        <f t="shared" si="0"/>
        <v>4758625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5841</f>
        <v>5841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5841</v>
      </c>
      <c r="AD27" s="6"/>
      <c r="AE27" s="3">
        <f>AC22+AC27</f>
        <v>200890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177373</f>
        <v>177373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177373</v>
      </c>
      <c r="AD28" s="6"/>
      <c r="AE28" s="3">
        <f>AC23+AC28</f>
        <v>4935998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5136888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3"/>
  <sheetViews>
    <sheetView workbookViewId="0">
      <selection activeCell="M33" sqref="M33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31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32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11175235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318469</v>
      </c>
      <c r="AA8" s="13"/>
      <c r="AB8" s="14"/>
      <c r="AC8" s="3">
        <f>K8+Z8</f>
        <v>11493704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208990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208990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492124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492124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5150389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66293</v>
      </c>
      <c r="AA11" s="13"/>
      <c r="AB11" s="14"/>
      <c r="AC11" s="3">
        <f t="shared" si="0"/>
        <v>5216682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5323732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252176</v>
      </c>
      <c r="AA12" s="13"/>
      <c r="AB12" s="14"/>
      <c r="AC12" s="3">
        <f t="shared" si="0"/>
        <v>5575908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9926+199064</f>
        <v>208990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208990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458836+33288</f>
        <v>492124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492124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4165278+614447+38866+112275</f>
        <v>4930866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10547+42788</f>
        <v>53335</v>
      </c>
      <c r="AA17" s="13"/>
      <c r="AB17" s="14"/>
      <c r="AC17" s="3">
        <f t="shared" si="0"/>
        <v>4984201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797145+141672+11692+22193-64</f>
        <v>972638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186269+3806</f>
        <v>190075</v>
      </c>
      <c r="AA18" s="13"/>
      <c r="AB18" s="14"/>
      <c r="AC18" s="3">
        <f t="shared" si="0"/>
        <v>1162713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211547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12958</f>
        <v>12958</v>
      </c>
      <c r="AA22" s="13"/>
      <c r="AB22" s="14"/>
      <c r="AC22" s="3">
        <f t="shared" si="0"/>
        <v>224505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4185486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27103+34998</f>
        <v>62101</v>
      </c>
      <c r="AA23" s="13"/>
      <c r="AB23" s="14"/>
      <c r="AC23" s="3">
        <f t="shared" si="0"/>
        <v>4247587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7976</f>
        <v>7976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7976</v>
      </c>
      <c r="AD27" s="6"/>
      <c r="AE27" s="3">
        <f>AC22+AC27</f>
        <v>232481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165608</f>
        <v>165608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165608</v>
      </c>
      <c r="AD28" s="6"/>
      <c r="AE28" s="3">
        <f>AC23+AC28</f>
        <v>4413195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4645676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3" spans="13:13" x14ac:dyDescent="0.25">
      <c r="M33">
        <f>K28+K27+K23+K22+Z22+Z23</f>
        <v>4645676</v>
      </c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0"/>
  <sheetViews>
    <sheetView workbookViewId="0">
      <selection activeCell="K15" sqref="K15:M1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33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10767767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308983</v>
      </c>
      <c r="AA8" s="13"/>
      <c r="AB8" s="14"/>
      <c r="AC8" s="3">
        <f>K8+Z8</f>
        <v>11076750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173589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173589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479363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479363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4898475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67004</v>
      </c>
      <c r="AA11" s="13"/>
      <c r="AB11" s="14"/>
      <c r="AC11" s="3">
        <f t="shared" si="0"/>
        <v>4965479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5216340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241979</v>
      </c>
      <c r="AA12" s="13"/>
      <c r="AB12" s="14"/>
      <c r="AC12" s="3">
        <f t="shared" si="0"/>
        <v>5458319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8709+164880</f>
        <v>173589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173589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448847+30516</f>
        <v>479363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479363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3949968+599013+28592+106027</f>
        <v>4683600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10509+45368</f>
        <v>55877</v>
      </c>
      <c r="AA17" s="13"/>
      <c r="AB17" s="14"/>
      <c r="AC17" s="3">
        <f t="shared" si="0"/>
        <v>4739477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723483+119984+8101+21513-61</f>
        <v>873020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184431+3593</f>
        <v>188024</v>
      </c>
      <c r="AA18" s="13"/>
      <c r="AB18" s="14"/>
      <c r="AC18" s="3">
        <f t="shared" si="0"/>
        <v>1061044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206989</f>
        <v>206989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11127</f>
        <v>11127</v>
      </c>
      <c r="AA22" s="13"/>
      <c r="AB22" s="14"/>
      <c r="AC22" s="3">
        <f t="shared" si="0"/>
        <v>218116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4187355</f>
        <v>4187355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30931+23024</f>
        <v>53955</v>
      </c>
      <c r="AA23" s="13"/>
      <c r="AB23" s="14"/>
      <c r="AC23" s="3">
        <f t="shared" si="0"/>
        <v>4241310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7886</f>
        <v>7886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7886</v>
      </c>
      <c r="AD27" s="6"/>
      <c r="AE27" s="3">
        <f>AC22+AC27</f>
        <v>226002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155965</f>
        <v>155965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155965</v>
      </c>
      <c r="AD28" s="6"/>
      <c r="AE28" s="3">
        <f>AC23+AC28</f>
        <v>4397275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4623277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0"/>
  <sheetViews>
    <sheetView zoomScale="85" zoomScaleNormal="85" workbookViewId="0">
      <selection activeCell="G35" sqref="G3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35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36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10687829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252649</v>
      </c>
      <c r="AA8" s="13"/>
      <c r="AB8" s="14"/>
      <c r="AC8" s="3">
        <f>K8+Z8</f>
        <v>10940478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151784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151784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513576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513576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4769919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56894</v>
      </c>
      <c r="AA11" s="13"/>
      <c r="AB11" s="14"/>
      <c r="AC11" s="3">
        <f t="shared" si="0"/>
        <v>4826813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5252550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195755</v>
      </c>
      <c r="AA12" s="13"/>
      <c r="AB12" s="14"/>
      <c r="AC12" s="3">
        <f t="shared" si="0"/>
        <v>5448305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9749+142035</f>
        <v>151784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151784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484176+29400</f>
        <v>513576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513576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3914891+536235+29407+112953</f>
        <v>4593486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6843+40585</f>
        <v>47428</v>
      </c>
      <c r="AA17" s="13"/>
      <c r="AB17" s="14"/>
      <c r="AC17" s="3">
        <f t="shared" si="0"/>
        <v>4640914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-52+710171+118928+12103+22714</f>
        <v>863864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145242+3132</f>
        <v>148374</v>
      </c>
      <c r="AA18" s="13"/>
      <c r="AB18" s="14"/>
      <c r="AC18" s="3">
        <f t="shared" si="0"/>
        <v>1012238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166925</f>
        <v>166925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9466</f>
        <v>9466</v>
      </c>
      <c r="AA22" s="13"/>
      <c r="AB22" s="14"/>
      <c r="AC22" s="3">
        <f t="shared" si="0"/>
        <v>176391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4249947</f>
        <v>4249947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26658+20723</f>
        <v>47381</v>
      </c>
      <c r="AA23" s="13"/>
      <c r="AB23" s="14"/>
      <c r="AC23" s="3">
        <f t="shared" si="0"/>
        <v>4297328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9508</f>
        <v>9508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9508</v>
      </c>
      <c r="AD27" s="6"/>
      <c r="AE27" s="3">
        <f>AC22+AC27</f>
        <v>185899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138739</f>
        <v>138739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138739</v>
      </c>
      <c r="AD28" s="6"/>
      <c r="AE28" s="3">
        <f>AC23+AC28</f>
        <v>4436067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4621966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0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37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38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9065943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224195</v>
      </c>
      <c r="AA8" s="13"/>
      <c r="AB8" s="14"/>
      <c r="AC8" s="3">
        <f>K8+Z8</f>
        <v>9290138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115707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115707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459488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459488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3786298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57054</v>
      </c>
      <c r="AA11" s="13"/>
      <c r="AB11" s="14"/>
      <c r="AC11" s="3">
        <f t="shared" si="0"/>
        <v>3843352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4704450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167141</v>
      </c>
      <c r="AA12" s="13"/>
      <c r="AB12" s="14"/>
      <c r="AC12" s="3">
        <f t="shared" si="0"/>
        <v>4871591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7552+108155</f>
        <v>115707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115707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433520+25968</f>
        <v>459488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459488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3164687+336001+20682+108944</f>
        <v>3630314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43612+2814</f>
        <v>46426</v>
      </c>
      <c r="AA17" s="13"/>
      <c r="AB17" s="14"/>
      <c r="AC17" s="3">
        <f t="shared" si="0"/>
        <v>3676740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-50+577908+103457+8206+21584</f>
        <v>711105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1209+107631</f>
        <v>108840</v>
      </c>
      <c r="AA18" s="13"/>
      <c r="AB18" s="14"/>
      <c r="AC18" s="3">
        <f t="shared" si="0"/>
        <v>819945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143798</f>
        <v>143798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10628</f>
        <v>10628</v>
      </c>
      <c r="AA22" s="13"/>
      <c r="AB22" s="14"/>
      <c r="AC22" s="3">
        <f t="shared" si="0"/>
        <v>154426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3855510</f>
        <v>3855510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22814+35487</f>
        <v>58301</v>
      </c>
      <c r="AA23" s="13"/>
      <c r="AB23" s="14"/>
      <c r="AC23" s="3">
        <f t="shared" si="0"/>
        <v>3913811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12186</f>
        <v>12186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12186</v>
      </c>
      <c r="AD27" s="6"/>
      <c r="AE27" s="3">
        <f>AC22+AC27</f>
        <v>166612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137835</f>
        <v>137835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137835</v>
      </c>
      <c r="AD28" s="6"/>
      <c r="AE28" s="3">
        <f>AC23+AC28</f>
        <v>4051646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4218258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30"/>
  <sheetViews>
    <sheetView workbookViewId="0">
      <selection activeCell="N35" sqref="N3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39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40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8291698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171123</v>
      </c>
      <c r="AA8" s="13"/>
      <c r="AB8" s="14"/>
      <c r="AC8" s="3">
        <f>K8+Z8</f>
        <v>8462821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103840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103840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408063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408063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3138456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45436</v>
      </c>
      <c r="AA11" s="13"/>
      <c r="AB11" s="14"/>
      <c r="AC11" s="3">
        <f t="shared" si="0"/>
        <v>3183892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4641339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125687</v>
      </c>
      <c r="AA12" s="13"/>
      <c r="AB12" s="14"/>
      <c r="AC12" s="3">
        <f t="shared" si="0"/>
        <v>4767026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6124+97716</f>
        <v>103840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103840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383300+24763</f>
        <v>408063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408063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2555741+295259+34952+112781</f>
        <v>2998733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2156+35661</f>
        <v>37817</v>
      </c>
      <c r="AA17" s="13"/>
      <c r="AB17" s="14"/>
      <c r="AC17" s="3">
        <f t="shared" si="0"/>
        <v>3036550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-38+569764+87795+21426+23079</f>
        <v>702026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73541+753</f>
        <v>74294</v>
      </c>
      <c r="AA18" s="13"/>
      <c r="AB18" s="14"/>
      <c r="AC18" s="3">
        <f t="shared" si="0"/>
        <v>776320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115457</f>
        <v>115457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7619</f>
        <v>7619</v>
      </c>
      <c r="AA22" s="13"/>
      <c r="AB22" s="14"/>
      <c r="AC22" s="3">
        <f t="shared" si="0"/>
        <v>123076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3783519</f>
        <v>3783519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27553+23840</f>
        <v>51393</v>
      </c>
      <c r="AA23" s="13"/>
      <c r="AB23" s="14"/>
      <c r="AC23" s="3">
        <f t="shared" si="0"/>
        <v>3834912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24266</f>
        <v>24266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24266</v>
      </c>
      <c r="AD27" s="6"/>
      <c r="AE27" s="3">
        <f>AC22+AC27</f>
        <v>147342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155794</f>
        <v>155794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155794</v>
      </c>
      <c r="AD28" s="6"/>
      <c r="AE28" s="3">
        <f>AC23+AC28</f>
        <v>3990706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4138048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30"/>
  <sheetViews>
    <sheetView workbookViewId="0">
      <selection activeCell="K17" sqref="K17:M1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41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42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9078940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169626</v>
      </c>
      <c r="AA8" s="13"/>
      <c r="AB8" s="14"/>
      <c r="AC8" s="3">
        <f>K8+Z8</f>
        <v>9248566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84070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84070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465684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465684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3502535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41398</v>
      </c>
      <c r="AA11" s="13"/>
      <c r="AB11" s="14"/>
      <c r="AC11" s="3">
        <f t="shared" si="0"/>
        <v>3543933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5026651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128228</v>
      </c>
      <c r="AA12" s="13"/>
      <c r="AB12" s="14"/>
      <c r="AC12" s="3">
        <f t="shared" si="0"/>
        <v>5154879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6843+77227</f>
        <v>84070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84070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428186+37498</f>
        <v>465684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465684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-40+2951560+278502+38084+112124</f>
        <v>3380230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30793+2005</f>
        <v>32798</v>
      </c>
      <c r="AA17" s="13"/>
      <c r="AB17" s="14"/>
      <c r="AC17" s="3">
        <f t="shared" si="0"/>
        <v>3413028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735705+99505+27206+23238</f>
        <v>885654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698+67607</f>
        <v>68305</v>
      </c>
      <c r="AA18" s="13"/>
      <c r="AB18" s="14"/>
      <c r="AC18" s="3">
        <f t="shared" si="0"/>
        <v>953959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104267</f>
        <v>104267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8600</f>
        <v>8600</v>
      </c>
      <c r="AA22" s="13"/>
      <c r="AB22" s="14"/>
      <c r="AC22" s="3">
        <f t="shared" si="0"/>
        <v>112867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4000220</f>
        <v>4000220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38139+21784</f>
        <v>59923</v>
      </c>
      <c r="AA23" s="13"/>
      <c r="AB23" s="14"/>
      <c r="AC23" s="3">
        <f t="shared" si="0"/>
        <v>4060143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18038</f>
        <v>18038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18038</v>
      </c>
      <c r="AD27" s="6"/>
      <c r="AE27" s="3">
        <f>AC22+AC27</f>
        <v>130905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140777</f>
        <v>140777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140777</v>
      </c>
      <c r="AD28" s="6"/>
      <c r="AE28" s="3">
        <f>AC23+AC28</f>
        <v>4200920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4331825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30"/>
  <sheetViews>
    <sheetView workbookViewId="0">
      <selection activeCell="N34" sqref="N34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43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9627727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175593</v>
      </c>
      <c r="AA8" s="13"/>
      <c r="AB8" s="14"/>
      <c r="AC8" s="3">
        <f>K8+Z8</f>
        <v>9803320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91412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91412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509939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509939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3978734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57895</v>
      </c>
      <c r="AA11" s="13"/>
      <c r="AB11" s="14"/>
      <c r="AC11" s="3">
        <f t="shared" si="0"/>
        <v>4036629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5047642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117698</v>
      </c>
      <c r="AA12" s="13"/>
      <c r="AB12" s="14"/>
      <c r="AC12" s="3">
        <f t="shared" si="0"/>
        <v>5165340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7105+84307</f>
        <v>91412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91412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457683+52256</f>
        <v>509939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509939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-25+3413258+276925+54175+113375</f>
        <v>3857708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46478+2430</f>
        <v>48908</v>
      </c>
      <c r="AA17" s="13"/>
      <c r="AB17" s="14"/>
      <c r="AC17" s="3">
        <f t="shared" si="0"/>
        <v>3906616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785168+107804+31576+23557</f>
        <v>948105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1638+69584</f>
        <v>71222</v>
      </c>
      <c r="AA18" s="13"/>
      <c r="AB18" s="14"/>
      <c r="AC18" s="3">
        <f t="shared" si="0"/>
        <v>1019327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102281</f>
        <v>102281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8987</f>
        <v>8987</v>
      </c>
      <c r="AA22" s="13"/>
      <c r="AB22" s="14"/>
      <c r="AC22" s="3">
        <f t="shared" si="0"/>
        <v>111268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3966864</f>
        <v>3966864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20990+25486</f>
        <v>46476</v>
      </c>
      <c r="AA23" s="13"/>
      <c r="AB23" s="14"/>
      <c r="AC23" s="3">
        <f t="shared" si="0"/>
        <v>4013340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18745</f>
        <v>18745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18745</v>
      </c>
      <c r="AD27" s="6"/>
      <c r="AE27" s="3">
        <f>AC22+AC27</f>
        <v>130013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132673</f>
        <v>132673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132673</v>
      </c>
      <c r="AD28" s="6"/>
      <c r="AE28" s="3">
        <f>AC23+AC28</f>
        <v>4146013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4276026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30"/>
  <sheetViews>
    <sheetView workbookViewId="0">
      <selection activeCell="K22" sqref="K22:M22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45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46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8912449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173387</v>
      </c>
      <c r="AA8" s="13"/>
      <c r="AB8" s="14"/>
      <c r="AC8" s="3">
        <f>K8+Z8</f>
        <v>9085836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111454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111454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436086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436086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3643619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50594</v>
      </c>
      <c r="AA11" s="13"/>
      <c r="AB11" s="14"/>
      <c r="AC11" s="3">
        <f t="shared" si="0"/>
        <v>3694213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4721290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122793</v>
      </c>
      <c r="AA12" s="13"/>
      <c r="AB12" s="14"/>
      <c r="AC12" s="3">
        <f t="shared" si="0"/>
        <v>4844083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6392+105062</f>
        <v>111454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111454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386310+49776</f>
        <v>436086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436086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-36+3016089+297352+99967+109702</f>
        <v>3523074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37812+3870</f>
        <v>41682</v>
      </c>
      <c r="AA17" s="13"/>
      <c r="AB17" s="14"/>
      <c r="AC17" s="3">
        <f t="shared" si="0"/>
        <v>3564756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732616+101871+21380+22998</f>
        <v>878865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2873+66989</f>
        <v>69862</v>
      </c>
      <c r="AA18" s="13"/>
      <c r="AB18" s="14"/>
      <c r="AC18" s="3">
        <f t="shared" si="0"/>
        <v>948727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103796</f>
        <v>103796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8912</f>
        <v>8912</v>
      </c>
      <c r="AA22" s="13"/>
      <c r="AB22" s="14"/>
      <c r="AC22" s="3">
        <f t="shared" si="0"/>
        <v>112708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3712541</f>
        <v>3712541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32776+20155</f>
        <v>52931</v>
      </c>
      <c r="AA23" s="13"/>
      <c r="AB23" s="14"/>
      <c r="AC23" s="3">
        <f t="shared" si="0"/>
        <v>3765472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16749</f>
        <v>16749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16749</v>
      </c>
      <c r="AD27" s="6"/>
      <c r="AE27" s="3">
        <f>AC22+AC27</f>
        <v>129457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129884</f>
        <v>129884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129884</v>
      </c>
      <c r="AD28" s="6"/>
      <c r="AE28" s="3">
        <f>AC23+AC28</f>
        <v>3895356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4024813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2021-01-12T08:57:44Z</dcterms:modified>
</cp:coreProperties>
</file>