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345" windowWidth="14805" windowHeight="7770" tabRatio="613" firstSheet="3" activeTab="13"/>
  </bookViews>
  <sheets>
    <sheet name="ПО " sheetId="1" r:id="rId1"/>
    <sheet name="стандарты раскрытия(ПП РФ №24)" sheetId="13" r:id="rId2"/>
    <sheet name="январь" sheetId="20" r:id="rId3"/>
    <sheet name="февраль" sheetId="21" r:id="rId4"/>
    <sheet name="март" sheetId="22" r:id="rId5"/>
    <sheet name="апрель" sheetId="23" r:id="rId6"/>
    <sheet name="май" sheetId="24" r:id="rId7"/>
    <sheet name="июнь" sheetId="25" r:id="rId8"/>
    <sheet name="июль" sheetId="26" r:id="rId9"/>
    <sheet name="август" sheetId="27" r:id="rId10"/>
    <sheet name="сентябрь" sheetId="28" r:id="rId11"/>
    <sheet name="октябрь" sheetId="29" r:id="rId12"/>
    <sheet name="ноябрь" sheetId="30" r:id="rId13"/>
    <sheet name="декабрь" sheetId="31" r:id="rId14"/>
  </sheets>
  <calcPr calcId="144525"/>
</workbook>
</file>

<file path=xl/calcChain.xml><?xml version="1.0" encoding="utf-8"?>
<calcChain xmlns="http://schemas.openxmlformats.org/spreadsheetml/2006/main">
  <c r="K12" i="31" l="1"/>
  <c r="K10" i="28" l="1"/>
  <c r="K11" i="28"/>
  <c r="K11" i="26"/>
  <c r="P6" i="1" l="1"/>
  <c r="K11" i="31" l="1"/>
  <c r="K8" i="31" s="1"/>
  <c r="K10" i="31"/>
  <c r="K12" i="30" l="1"/>
  <c r="K11" i="30"/>
  <c r="K10" i="30"/>
  <c r="K8" i="30" l="1"/>
  <c r="K12" i="29"/>
  <c r="K11" i="29"/>
  <c r="K10" i="29"/>
  <c r="K8" i="29" l="1"/>
  <c r="K12" i="28"/>
  <c r="K8" i="28" l="1"/>
  <c r="K12" i="26" l="1"/>
  <c r="K10" i="26"/>
  <c r="K8" i="26" l="1"/>
  <c r="K12" i="25"/>
  <c r="K11" i="25"/>
  <c r="K10" i="25"/>
  <c r="K8" i="25" l="1"/>
  <c r="K12" i="24"/>
  <c r="K11" i="24"/>
  <c r="K10" i="24"/>
  <c r="K8" i="24" l="1"/>
  <c r="K12" i="23"/>
  <c r="K11" i="23"/>
  <c r="K10" i="23"/>
  <c r="K8" i="23" l="1"/>
  <c r="K12" i="22"/>
  <c r="K11" i="22"/>
  <c r="K10" i="22"/>
  <c r="K8" i="22" l="1"/>
  <c r="K12" i="21"/>
  <c r="K11" i="21"/>
  <c r="K10" i="21"/>
  <c r="K8" i="21" l="1"/>
  <c r="D15" i="13"/>
  <c r="K12" i="20" l="1"/>
  <c r="K11" i="20"/>
  <c r="K10" i="20"/>
  <c r="K8" i="20" l="1"/>
  <c r="P7" i="1" l="1"/>
</calcChain>
</file>

<file path=xl/sharedStrings.xml><?xml version="1.0" encoding="utf-8"?>
<sst xmlns="http://schemas.openxmlformats.org/spreadsheetml/2006/main" count="343" uniqueCount="65">
  <si>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</si>
  <si>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</si>
  <si>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</si>
  <si>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</si>
  <si>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</si>
  <si>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</si>
  <si>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</si>
  <si>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</si>
  <si>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</si>
  <si>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</si>
  <si>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</si>
  <si>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</si>
  <si>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</si>
  <si>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</si>
  <si>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</si>
  <si>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</si>
  <si>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</si>
  <si>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</si>
  <si>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</si>
  <si>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</si>
  <si>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</si>
  <si>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</si>
  <si>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</si>
  <si>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</si>
  <si>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</si>
  <si>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</si>
  <si>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Единица измерения</t>
  </si>
  <si>
    <t>Суммарный объем мощности, потребленной потребителями, выбравшими для расчетов :</t>
  </si>
  <si>
    <t>вторую ценовую категорию</t>
  </si>
  <si>
    <t>кВт</t>
  </si>
  <si>
    <t>третью ценовую категорию</t>
  </si>
  <si>
    <t>четвертую ценовую категорию</t>
  </si>
  <si>
    <t>пятую ценовую категорию</t>
  </si>
  <si>
    <t>шестую ценовую категорию</t>
  </si>
  <si>
    <t>по второй ценовой категории</t>
  </si>
  <si>
    <t>кВтч</t>
  </si>
  <si>
    <t>по третьей ценовой категории</t>
  </si>
  <si>
    <t>по четвертой ценой категории</t>
  </si>
  <si>
    <t>по пятой ценовой категории</t>
  </si>
  <si>
    <t>по шестой ценовой категории</t>
  </si>
  <si>
    <t>Фактический объем потребления электрической энергии потребителями, осуществляющих расчеты по второй ценовой категории :</t>
  </si>
  <si>
    <t>дневная зона</t>
  </si>
  <si>
    <t>ночная зона</t>
  </si>
  <si>
    <t>Объем электрической энергии для целей компенсации потерь в электрических сетях</t>
  </si>
  <si>
    <t>Объем мощности, учтенной в стоимости покупки электрической энергии для целей компенсации потерь в электрических сетях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</si>
  <si>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</si>
  <si>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руб./МВтч (без НДС)</t>
  </si>
  <si>
    <t>втом числе:                                                         потребители юридические лица</t>
  </si>
  <si>
    <t>Суммарный объем электрической энергии, потреблённой потребителями, производящими расчет :</t>
  </si>
  <si>
    <t xml:space="preserve"> Стандарты раскрытия информации субъектами оптового и розничных рынков электрической энергии</t>
  </si>
  <si>
    <t>( Постановление Правительства РФ №24 от 21.01.2004г ( ред. от 29.12.2011г)</t>
  </si>
  <si>
    <t>Факт 2014год( кВт*ч)</t>
  </si>
  <si>
    <t>2014г.</t>
  </si>
  <si>
    <t>за февраль 2014года</t>
  </si>
  <si>
    <t>за март 2014года</t>
  </si>
  <si>
    <t>за апрель 2014года</t>
  </si>
  <si>
    <t>за май 2014 года</t>
  </si>
  <si>
    <t>за июнь 2014 года</t>
  </si>
  <si>
    <t>за июль 2014 года</t>
  </si>
  <si>
    <t>за август 2014 года</t>
  </si>
  <si>
    <t>за сентябрь 2014 года</t>
  </si>
  <si>
    <t>за октябрь 2014 года</t>
  </si>
  <si>
    <t>за ноябрь 2014 3года</t>
  </si>
  <si>
    <t>за декабрь 2014 года</t>
  </si>
  <si>
    <t>за январь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</si>
</sst>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wrapText="1"/>
    </xf>
    <xf numFmtId="0" fontId="27" fillId="0" borderId="1" xfId="1" applyFont="1" applyBorder="1" applyAlignment="1">
      <alignment horizontal="center" wrapText="1"/>
    </xf>
    <xf numFmtId="0" fontId="26" fillId="0" borderId="2" xfId="1" applyFont="1" applyBorder="1" applyAlignment="1">
      <alignment wrapText="1"/>
    </xf>
    <xf numFmtId="0" fontId="8" fillId="0" borderId="1" xfId="1" applyBorder="1" applyAlignment="1">
      <alignment wrapText="1"/>
    </xf>
    <xf numFmtId="0" fontId="27" fillId="0" borderId="1" xfId="1" applyFont="1" applyBorder="1" applyAlignment="1">
      <alignment horizontal="center" vertical="center" wrapText="1"/>
    </xf>
    <xf numFmtId="3" fontId="8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8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3" fontId="29" fillId="0" borderId="1" xfId="1" applyNumberFormat="1" applyFont="1" applyBorder="1" applyAlignment="1">
      <alignment horizontal="center" wrapText="1"/>
    </xf>
    <xf numFmtId="3" fontId="29" fillId="0" borderId="1" xfId="1" applyNumberFormat="1" applyFont="1" applyFill="1" applyBorder="1" applyAlignment="1">
      <alignment horizont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3" fontId="28" fillId="0" borderId="4" xfId="1" applyNumberFormat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3" fontId="28" fillId="0" borderId="15" xfId="1" applyNumberFormat="1" applyFont="1" applyBorder="1" applyAlignment="1">
      <alignment horizontal="center" vertical="center" wrapText="1"/>
    </xf>
    <xf numFmtId="3" fontId="28" fillId="0" borderId="14" xfId="1" applyNumberFormat="1" applyFont="1" applyBorder="1" applyAlignment="1">
      <alignment horizontal="center" vertical="center" wrapText="1"/>
    </xf>
    <xf numFmtId="0" fontId="0" fillId="0" borderId="1" xfId="0" applyBorder="1"/>
    <xf numFmtId="3" fontId="28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/>
    <xf numFmtId="4" fontId="28" fillId="0" borderId="1" xfId="1" applyNumberFormat="1" applyFont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0" xfId="0" applyAlignment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workbookViewId="0">
      <selection activeCell="P7" sqref="P7"/>
    </sheetView>
  </sheetViews>
  <sheetFormatPr defaultRowHeight="15" x14ac:dyDescent="0.25"/>
  <cols>
    <col min="4" max="4" width="11" customWidth="1"/>
    <col min="15" max="15" width="10.28515625" customWidth="1"/>
    <col min="16" max="16" width="12.140625" customWidth="1"/>
  </cols>
  <sheetData>
    <row r="2" spans="1:16" ht="15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6" ht="15.75" x14ac:dyDescent="0.25">
      <c r="A4" s="32" t="s">
        <v>51</v>
      </c>
      <c r="B4" s="32"/>
      <c r="C4" s="32"/>
      <c r="D4" s="32"/>
    </row>
    <row r="5" spans="1:16" x14ac:dyDescent="0.25">
      <c r="A5" s="33" t="s">
        <v>1</v>
      </c>
      <c r="B5" s="33"/>
      <c r="C5" s="33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34" t="s">
        <v>15</v>
      </c>
      <c r="B6" s="35"/>
      <c r="C6" s="36"/>
      <c r="D6" s="3">
        <v>12135018</v>
      </c>
      <c r="E6" s="3">
        <v>11526091</v>
      </c>
      <c r="F6" s="3">
        <v>11156164</v>
      </c>
      <c r="G6" s="3">
        <v>10305535</v>
      </c>
      <c r="H6" s="3">
        <v>9606518</v>
      </c>
      <c r="I6" s="3">
        <v>9008388</v>
      </c>
      <c r="J6" s="3">
        <v>9320450</v>
      </c>
      <c r="K6" s="3">
        <v>9826872</v>
      </c>
      <c r="L6" s="3">
        <v>9662266</v>
      </c>
      <c r="M6" s="3">
        <v>11497804</v>
      </c>
      <c r="N6" s="3">
        <v>12045389</v>
      </c>
      <c r="O6" s="3">
        <v>13036569</v>
      </c>
      <c r="P6" s="3">
        <f>SUM(D6:O6)</f>
        <v>129127064</v>
      </c>
    </row>
    <row r="7" spans="1:16" ht="44.25" customHeight="1" x14ac:dyDescent="0.25">
      <c r="A7" s="33" t="s">
        <v>16</v>
      </c>
      <c r="B7" s="33"/>
      <c r="C7" s="33"/>
      <c r="D7" s="3">
        <v>4712028</v>
      </c>
      <c r="E7" s="3">
        <v>4656516</v>
      </c>
      <c r="F7" s="3">
        <v>4274587</v>
      </c>
      <c r="G7" s="3">
        <v>4158754</v>
      </c>
      <c r="H7" s="3">
        <v>4012269</v>
      </c>
      <c r="I7" s="3">
        <v>3887621</v>
      </c>
      <c r="J7" s="3">
        <v>3693499</v>
      </c>
      <c r="K7" s="3">
        <v>3889645</v>
      </c>
      <c r="L7" s="3">
        <v>3944271</v>
      </c>
      <c r="M7" s="3">
        <v>4360666</v>
      </c>
      <c r="N7" s="3">
        <v>4658552</v>
      </c>
      <c r="O7" s="3">
        <v>5131532</v>
      </c>
      <c r="P7" s="3">
        <f>SUM(D7:O7)</f>
        <v>51379940</v>
      </c>
    </row>
  </sheetData>
  <mergeCells count="5">
    <mergeCell ref="A2:L2"/>
    <mergeCell ref="A4:D4"/>
    <mergeCell ref="A5:C5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8" sqref="K8:M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59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v>9826872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v>432424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v>4525174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v>4869274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432424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4365921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1138882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142213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3590683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17040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139709</v>
      </c>
      <c r="L28" s="48"/>
      <c r="M28" s="49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E6" sqref="E6:K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60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9662266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K16+K21+K26</f>
        <v>474926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4410963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4776377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474926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4213148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1029921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181694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3589992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16121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156464</v>
      </c>
      <c r="L28" s="48"/>
      <c r="M28" s="49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19" sqref="O1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61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11497804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530448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5674309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5293047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530448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5432743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1173947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238731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3949741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2835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169359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8" sqref="K8:M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62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12045389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503949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6027301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5514139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503949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5778547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1104341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247509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4250925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1245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158873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K19" sqref="K19:M1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63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13036569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406066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6572809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6057694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406066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6288118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1210853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283411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4654308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1280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192533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Q25"/>
  <sheetViews>
    <sheetView topLeftCell="A4" workbookViewId="0">
      <selection activeCell="M12" sqref="M12"/>
    </sheetView>
  </sheetViews>
  <sheetFormatPr defaultRowHeight="15" x14ac:dyDescent="0.25"/>
  <cols>
    <col min="1" max="1" width="3.28515625" customWidth="1"/>
    <col min="2" max="2" width="45.85546875" customWidth="1"/>
    <col min="3" max="3" width="10.28515625" customWidth="1"/>
    <col min="4" max="4" width="10.42578125" customWidth="1"/>
    <col min="5" max="5" width="9.28515625" customWidth="1"/>
    <col min="6" max="6" width="9.7109375" customWidth="1"/>
    <col min="7" max="7" width="8.7109375" customWidth="1"/>
    <col min="8" max="8" width="9.28515625" customWidth="1"/>
    <col min="9" max="9" width="9.42578125" customWidth="1"/>
    <col min="10" max="10" width="9.140625" customWidth="1"/>
    <col min="11" max="11" width="8.42578125" customWidth="1"/>
    <col min="12" max="12" width="8.85546875" customWidth="1"/>
    <col min="16" max="17" width="9.85546875" bestFit="1" customWidth="1"/>
  </cols>
  <sheetData>
    <row r="1" spans="2:17" ht="15.75" x14ac:dyDescent="0.25">
      <c r="B1" s="37"/>
      <c r="C1" s="38"/>
      <c r="D1" s="38"/>
      <c r="E1" s="38"/>
      <c r="F1" s="38"/>
    </row>
    <row r="2" spans="2:17" ht="15.75" x14ac:dyDescent="0.25">
      <c r="B2" s="39" t="s">
        <v>49</v>
      </c>
      <c r="C2" s="40"/>
      <c r="D2" s="40"/>
      <c r="E2" s="40"/>
      <c r="F2" s="40"/>
    </row>
    <row r="3" spans="2:17" ht="15.75" x14ac:dyDescent="0.25">
      <c r="B3" s="41" t="s">
        <v>50</v>
      </c>
      <c r="C3" s="42"/>
      <c r="D3" s="42"/>
      <c r="E3" s="42"/>
      <c r="F3" s="42"/>
    </row>
    <row r="4" spans="2:17" x14ac:dyDescent="0.25">
      <c r="O4" t="s">
        <v>52</v>
      </c>
    </row>
    <row r="5" spans="2:17" ht="47.25" x14ac:dyDescent="0.25">
      <c r="B5" s="7"/>
      <c r="C5" s="12" t="s">
        <v>26</v>
      </c>
      <c r="D5" s="13" t="s">
        <v>2</v>
      </c>
      <c r="E5" s="13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7" t="s">
        <v>13</v>
      </c>
    </row>
    <row r="6" spans="2:17" ht="45.75" customHeight="1" x14ac:dyDescent="0.25">
      <c r="B6" s="4" t="s">
        <v>45</v>
      </c>
      <c r="C6" s="20" t="s">
        <v>46</v>
      </c>
      <c r="D6" s="30">
        <v>1180.8699999999999</v>
      </c>
      <c r="E6" s="30">
        <v>1194.75</v>
      </c>
      <c r="F6" s="30">
        <v>1173.24</v>
      </c>
      <c r="G6" s="18">
        <v>1219.33</v>
      </c>
      <c r="H6" s="10">
        <v>1258.79</v>
      </c>
      <c r="I6" s="10">
        <v>1376.18</v>
      </c>
      <c r="J6" s="10">
        <v>1344.51</v>
      </c>
      <c r="K6" s="10">
        <v>1360.14</v>
      </c>
      <c r="L6" s="10">
        <v>1252.26</v>
      </c>
      <c r="M6" s="10">
        <v>1190.77</v>
      </c>
      <c r="N6" s="10">
        <v>1241.45</v>
      </c>
      <c r="O6" s="28">
        <v>1229.55</v>
      </c>
      <c r="P6" s="31"/>
    </row>
    <row r="7" spans="2:17" ht="31.5" customHeight="1" x14ac:dyDescent="0.25">
      <c r="B7" s="6" t="s">
        <v>27</v>
      </c>
      <c r="C7" s="15"/>
      <c r="D7" s="19"/>
      <c r="E7" s="19"/>
      <c r="F7" s="11"/>
      <c r="G7" s="18"/>
      <c r="H7" s="23"/>
      <c r="I7" s="23"/>
      <c r="J7" s="10"/>
      <c r="K7" s="10"/>
      <c r="L7" s="10"/>
      <c r="M7" s="10"/>
      <c r="N7" s="10"/>
      <c r="O7" s="23"/>
    </row>
    <row r="8" spans="2:17" ht="18.75" customHeight="1" x14ac:dyDescent="0.25">
      <c r="B8" s="5" t="s">
        <v>28</v>
      </c>
      <c r="C8" s="16" t="s">
        <v>29</v>
      </c>
      <c r="D8" s="20">
        <v>383</v>
      </c>
      <c r="E8" s="21">
        <v>345</v>
      </c>
      <c r="F8" s="11">
        <v>403</v>
      </c>
      <c r="G8" s="18">
        <v>62</v>
      </c>
      <c r="H8" s="10">
        <v>55</v>
      </c>
      <c r="I8" s="10">
        <v>48</v>
      </c>
      <c r="J8" s="10">
        <v>36</v>
      </c>
      <c r="K8" s="10">
        <v>38</v>
      </c>
      <c r="L8" s="10">
        <v>37</v>
      </c>
      <c r="M8" s="10">
        <v>48</v>
      </c>
      <c r="N8" s="10">
        <v>58</v>
      </c>
      <c r="O8" s="28">
        <v>64</v>
      </c>
    </row>
    <row r="9" spans="2:17" ht="17.25" customHeight="1" x14ac:dyDescent="0.25">
      <c r="B9" s="5" t="s">
        <v>30</v>
      </c>
      <c r="C9" s="15" t="s">
        <v>29</v>
      </c>
      <c r="D9" s="11">
        <v>2962</v>
      </c>
      <c r="E9" s="11">
        <v>3244</v>
      </c>
      <c r="F9" s="11">
        <v>2962</v>
      </c>
      <c r="G9" s="18">
        <v>3800</v>
      </c>
      <c r="H9" s="10">
        <v>3504</v>
      </c>
      <c r="I9" s="10">
        <v>2833</v>
      </c>
      <c r="J9" s="10">
        <v>3096</v>
      </c>
      <c r="K9" s="10">
        <v>3398</v>
      </c>
      <c r="L9" s="10">
        <v>2859</v>
      </c>
      <c r="M9" s="10">
        <v>2876</v>
      </c>
      <c r="N9" s="10">
        <v>3151</v>
      </c>
      <c r="O9" s="26">
        <v>2475</v>
      </c>
    </row>
    <row r="10" spans="2:17" ht="22.5" customHeight="1" x14ac:dyDescent="0.25">
      <c r="B10" s="5" t="s">
        <v>31</v>
      </c>
      <c r="C10" s="15" t="s">
        <v>29</v>
      </c>
      <c r="D10" s="11">
        <v>20</v>
      </c>
      <c r="E10" s="11">
        <v>22</v>
      </c>
      <c r="F10" s="11">
        <v>19</v>
      </c>
      <c r="G10" s="18">
        <v>6</v>
      </c>
      <c r="H10" s="10">
        <v>4</v>
      </c>
      <c r="I10" s="24">
        <v>0</v>
      </c>
      <c r="J10" s="10">
        <v>2</v>
      </c>
      <c r="K10" s="10">
        <v>2</v>
      </c>
      <c r="L10" s="10">
        <v>11</v>
      </c>
      <c r="M10" s="10">
        <v>14</v>
      </c>
      <c r="N10" s="10">
        <v>5</v>
      </c>
      <c r="O10" s="28">
        <v>11</v>
      </c>
    </row>
    <row r="11" spans="2:17" ht="19.5" customHeight="1" x14ac:dyDescent="0.25">
      <c r="B11" s="5" t="s">
        <v>32</v>
      </c>
      <c r="C11" s="15" t="s">
        <v>29</v>
      </c>
      <c r="D11" s="20"/>
      <c r="E11" s="11"/>
      <c r="F11" s="11"/>
      <c r="G11" s="18"/>
      <c r="H11" s="10"/>
      <c r="I11" s="10"/>
      <c r="J11" s="10"/>
      <c r="K11" s="10"/>
      <c r="L11" s="10"/>
      <c r="M11" s="10"/>
      <c r="N11" s="10"/>
      <c r="O11" s="23"/>
    </row>
    <row r="12" spans="2:17" ht="24" customHeight="1" x14ac:dyDescent="0.25">
      <c r="B12" s="5" t="s">
        <v>33</v>
      </c>
      <c r="C12" s="17" t="s">
        <v>29</v>
      </c>
      <c r="D12" s="11"/>
      <c r="E12" s="22"/>
      <c r="F12" s="11"/>
      <c r="G12" s="18"/>
      <c r="H12" s="10"/>
      <c r="I12" s="10"/>
      <c r="J12" s="10"/>
      <c r="K12" s="10"/>
      <c r="L12" s="10"/>
      <c r="M12" s="10"/>
      <c r="N12" s="10"/>
      <c r="O12" s="23"/>
    </row>
    <row r="13" spans="2:17" ht="24" customHeight="1" x14ac:dyDescent="0.25">
      <c r="B13" s="6" t="s">
        <v>40</v>
      </c>
      <c r="C13" s="15"/>
      <c r="D13" s="19"/>
      <c r="E13" s="19"/>
      <c r="F13" s="11"/>
      <c r="G13" s="18"/>
      <c r="H13" s="10"/>
      <c r="I13" s="10"/>
      <c r="J13" s="10"/>
      <c r="K13" s="10"/>
      <c r="L13" s="10"/>
      <c r="M13" s="10"/>
      <c r="N13" s="10"/>
      <c r="O13" s="23"/>
    </row>
    <row r="14" spans="2:17" ht="24" customHeight="1" x14ac:dyDescent="0.25">
      <c r="B14" s="5" t="s">
        <v>41</v>
      </c>
      <c r="C14" s="16" t="s">
        <v>35</v>
      </c>
      <c r="D14" s="21">
        <v>107913</v>
      </c>
      <c r="E14" s="21">
        <v>98889</v>
      </c>
      <c r="F14" s="11">
        <v>115369</v>
      </c>
      <c r="G14" s="18">
        <v>18192</v>
      </c>
      <c r="H14" s="10">
        <v>16304</v>
      </c>
      <c r="I14" s="10">
        <v>14123</v>
      </c>
      <c r="J14" s="10">
        <v>13653</v>
      </c>
      <c r="K14" s="10">
        <v>11053</v>
      </c>
      <c r="L14" s="10">
        <v>10665</v>
      </c>
      <c r="M14" s="10">
        <v>13754</v>
      </c>
      <c r="N14" s="10">
        <v>16593</v>
      </c>
      <c r="O14" s="28">
        <v>18328</v>
      </c>
    </row>
    <row r="15" spans="2:17" ht="24" customHeight="1" x14ac:dyDescent="0.25">
      <c r="B15" s="5" t="s">
        <v>42</v>
      </c>
      <c r="C15" s="15" t="s">
        <v>35</v>
      </c>
      <c r="D15" s="21">
        <f>D19-D14</f>
        <v>84738</v>
      </c>
      <c r="E15" s="11">
        <v>67646</v>
      </c>
      <c r="F15" s="11">
        <v>85110</v>
      </c>
      <c r="G15" s="18">
        <v>17475</v>
      </c>
      <c r="H15" s="10">
        <v>16120</v>
      </c>
      <c r="I15" s="10">
        <v>14699</v>
      </c>
      <c r="J15" s="10">
        <v>10557</v>
      </c>
      <c r="K15" s="10">
        <v>15943</v>
      </c>
      <c r="L15" s="10">
        <v>13479</v>
      </c>
      <c r="M15" s="10">
        <v>15515</v>
      </c>
      <c r="N15" s="10">
        <v>15357</v>
      </c>
      <c r="O15" s="10">
        <v>15563</v>
      </c>
    </row>
    <row r="16" spans="2:17" ht="24" customHeight="1" x14ac:dyDescent="0.25">
      <c r="B16" s="4" t="s">
        <v>43</v>
      </c>
      <c r="C16" s="8" t="s">
        <v>35</v>
      </c>
      <c r="D16" s="11">
        <v>3389657</v>
      </c>
      <c r="E16" s="11">
        <v>2471695</v>
      </c>
      <c r="F16" s="11">
        <v>2835679</v>
      </c>
      <c r="G16" s="10">
        <v>1828239</v>
      </c>
      <c r="H16" s="10">
        <v>1441631</v>
      </c>
      <c r="I16" s="10">
        <v>1031945</v>
      </c>
      <c r="J16" s="10">
        <v>1639703</v>
      </c>
      <c r="K16" s="10">
        <v>1619824</v>
      </c>
      <c r="L16" s="10">
        <v>1543963</v>
      </c>
      <c r="M16" s="10">
        <v>2815077</v>
      </c>
      <c r="N16" s="10">
        <v>2813156</v>
      </c>
      <c r="O16" s="10">
        <v>3092114</v>
      </c>
      <c r="P16" s="29"/>
      <c r="Q16" s="29"/>
    </row>
    <row r="17" spans="2:16" ht="24" customHeight="1" x14ac:dyDescent="0.25">
      <c r="B17" s="4" t="s">
        <v>44</v>
      </c>
      <c r="C17" s="8" t="s">
        <v>29</v>
      </c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23"/>
    </row>
    <row r="18" spans="2:16" ht="33" customHeight="1" x14ac:dyDescent="0.25">
      <c r="B18" s="4" t="s">
        <v>48</v>
      </c>
      <c r="C18" s="15"/>
      <c r="D18" s="19"/>
      <c r="E18" s="19"/>
      <c r="F18" s="11"/>
      <c r="G18" s="18"/>
      <c r="H18" s="10"/>
      <c r="I18" s="25"/>
      <c r="J18" s="25"/>
      <c r="K18" s="25"/>
      <c r="L18" s="25"/>
      <c r="M18" s="25"/>
      <c r="N18" s="25"/>
      <c r="O18" s="23"/>
    </row>
    <row r="19" spans="2:16" ht="27" customHeight="1" x14ac:dyDescent="0.25">
      <c r="B19" s="5" t="s">
        <v>34</v>
      </c>
      <c r="C19" s="15" t="s">
        <v>35</v>
      </c>
      <c r="D19" s="21">
        <v>192651</v>
      </c>
      <c r="E19" s="11">
        <v>166535</v>
      </c>
      <c r="F19" s="11">
        <v>200479</v>
      </c>
      <c r="G19" s="18">
        <v>35667</v>
      </c>
      <c r="H19" s="10">
        <v>32424</v>
      </c>
      <c r="I19" s="10">
        <v>28822</v>
      </c>
      <c r="J19" s="10">
        <v>24210</v>
      </c>
      <c r="K19" s="10">
        <v>26996</v>
      </c>
      <c r="L19" s="10">
        <v>24144</v>
      </c>
      <c r="M19" s="10">
        <v>29269</v>
      </c>
      <c r="N19" s="10">
        <v>31950</v>
      </c>
      <c r="O19" s="28">
        <v>33891</v>
      </c>
    </row>
    <row r="20" spans="2:16" ht="27.75" customHeight="1" x14ac:dyDescent="0.25">
      <c r="B20" s="5" t="s">
        <v>36</v>
      </c>
      <c r="C20" s="15" t="s">
        <v>35</v>
      </c>
      <c r="D20" s="11">
        <v>1608889</v>
      </c>
      <c r="E20" s="11">
        <v>1614559</v>
      </c>
      <c r="F20" s="11">
        <v>1747693</v>
      </c>
      <c r="G20" s="18">
        <v>1819878</v>
      </c>
      <c r="H20" s="10">
        <v>1516185</v>
      </c>
      <c r="I20" s="10">
        <v>1248575</v>
      </c>
      <c r="J20" s="10">
        <v>1493290</v>
      </c>
      <c r="K20" s="10">
        <v>1537808</v>
      </c>
      <c r="L20" s="10">
        <v>1591755</v>
      </c>
      <c r="M20" s="10">
        <v>1775300</v>
      </c>
      <c r="N20" s="10">
        <v>1684949</v>
      </c>
      <c r="O20" s="10">
        <v>1591091</v>
      </c>
      <c r="P20" s="29"/>
    </row>
    <row r="21" spans="2:16" ht="23.25" customHeight="1" x14ac:dyDescent="0.25">
      <c r="B21" s="5" t="s">
        <v>37</v>
      </c>
      <c r="C21" s="15" t="s">
        <v>35</v>
      </c>
      <c r="D21" s="11">
        <v>14544</v>
      </c>
      <c r="E21" s="11">
        <v>13738</v>
      </c>
      <c r="F21" s="11">
        <v>11794</v>
      </c>
      <c r="G21" s="18">
        <v>6060</v>
      </c>
      <c r="H21" s="10">
        <v>5049</v>
      </c>
      <c r="I21" s="10">
        <v>1112</v>
      </c>
      <c r="J21" s="10">
        <v>4774</v>
      </c>
      <c r="K21" s="10">
        <v>5086</v>
      </c>
      <c r="L21" s="10">
        <v>5336</v>
      </c>
      <c r="M21" s="10">
        <v>8823</v>
      </c>
      <c r="N21" s="10">
        <v>3657</v>
      </c>
      <c r="O21" s="28">
        <v>7482</v>
      </c>
    </row>
    <row r="22" spans="2:16" ht="18" customHeight="1" x14ac:dyDescent="0.25">
      <c r="B22" s="5" t="s">
        <v>38</v>
      </c>
      <c r="C22" s="15" t="s">
        <v>35</v>
      </c>
      <c r="D22" s="11"/>
      <c r="E22" s="11"/>
      <c r="F22" s="11"/>
      <c r="G22" s="18"/>
      <c r="H22" s="23"/>
      <c r="I22" s="23"/>
      <c r="J22" s="23"/>
      <c r="K22" s="23"/>
      <c r="L22" s="23"/>
      <c r="M22" s="23"/>
      <c r="N22" s="23"/>
      <c r="O22" s="23"/>
    </row>
    <row r="23" spans="2:16" ht="26.25" customHeight="1" x14ac:dyDescent="0.25">
      <c r="B23" s="5" t="s">
        <v>39</v>
      </c>
      <c r="C23" s="15" t="s">
        <v>35</v>
      </c>
      <c r="D23" s="11"/>
      <c r="E23" s="11"/>
      <c r="F23" s="11"/>
      <c r="G23" s="18"/>
      <c r="H23" s="23"/>
      <c r="I23" s="23"/>
      <c r="J23" s="23"/>
      <c r="K23" s="23"/>
      <c r="L23" s="23"/>
      <c r="M23" s="23"/>
      <c r="N23" s="23"/>
      <c r="O23" s="23"/>
    </row>
    <row r="24" spans="2:16" ht="28.5" customHeight="1" x14ac:dyDescent="0.25">
      <c r="F24" s="29"/>
    </row>
    <row r="25" spans="2:16" x14ac:dyDescent="0.25">
      <c r="D25" s="29"/>
    </row>
  </sheetData>
  <mergeCells count="3">
    <mergeCell ref="B1:F1"/>
    <mergeCell ref="B2:F2"/>
    <mergeCell ref="B3:F3"/>
  </mergeCells>
  <pageMargins left="0.25" right="0.25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9" sqref="O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64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12135018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361097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5945770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5828151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361097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5662787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1399106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281745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4234939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1238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194106</v>
      </c>
      <c r="L28" s="48"/>
      <c r="M28" s="49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8" sqref="K8:M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53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11526091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335190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5500741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5690160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335190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5225144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1309241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274350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4201096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1247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179823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Q16" sqref="Q1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54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11156164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426018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5505394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5224752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426018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5271304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1184255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232708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3870609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1382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169888</v>
      </c>
      <c r="L28" s="48"/>
      <c r="M28" s="49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R17" sqref="R1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55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10305535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336461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4927723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5041351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336461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4701147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1109173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222938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3769475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3638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162703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P18" sqref="P1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56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9606518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362843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4340123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4903552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362843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4143013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1088393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176952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3676448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20158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138711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17" sqref="O1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57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9008388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337306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3907784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4763298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337306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3738241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1045220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152200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3589035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17343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129043</v>
      </c>
      <c r="L28" s="48"/>
      <c r="M28" s="49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11" sqref="K11:M1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3" t="s">
        <v>17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3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6" spans="1:13" x14ac:dyDescent="0.25">
      <c r="E6" s="38" t="s">
        <v>58</v>
      </c>
      <c r="F6" s="38"/>
      <c r="G6" s="38"/>
      <c r="H6" s="38"/>
      <c r="I6" s="38"/>
      <c r="J6" s="38"/>
      <c r="K6" s="38"/>
    </row>
    <row r="7" spans="1:13" x14ac:dyDescent="0.25">
      <c r="M7" t="s">
        <v>25</v>
      </c>
    </row>
    <row r="8" spans="1:13" x14ac:dyDescent="0.25">
      <c r="A8" s="44" t="s">
        <v>18</v>
      </c>
      <c r="B8" s="45"/>
      <c r="C8" s="45"/>
      <c r="D8" s="45"/>
      <c r="E8" s="45"/>
      <c r="F8" s="45"/>
      <c r="G8" s="45"/>
      <c r="H8" s="45"/>
      <c r="I8" s="45"/>
      <c r="J8" s="46"/>
      <c r="K8" s="47">
        <f>K10+K11+K12</f>
        <v>9320450</v>
      </c>
      <c r="L8" s="48"/>
      <c r="M8" s="49"/>
    </row>
    <row r="9" spans="1:13" x14ac:dyDescent="0.25">
      <c r="A9" s="47" t="s">
        <v>19</v>
      </c>
      <c r="B9" s="48"/>
      <c r="C9" s="48"/>
      <c r="D9" s="48"/>
      <c r="E9" s="48"/>
      <c r="F9" s="48"/>
      <c r="G9" s="48"/>
      <c r="H9" s="48"/>
      <c r="I9" s="48"/>
      <c r="J9" s="49"/>
      <c r="K9" s="47"/>
      <c r="L9" s="48"/>
      <c r="M9" s="49"/>
    </row>
    <row r="10" spans="1:13" x14ac:dyDescent="0.25">
      <c r="A10" s="47" t="s">
        <v>20</v>
      </c>
      <c r="B10" s="48"/>
      <c r="C10" s="48"/>
      <c r="D10" s="48"/>
      <c r="E10" s="48"/>
      <c r="F10" s="48"/>
      <c r="G10" s="48"/>
      <c r="H10" s="48"/>
      <c r="I10" s="48"/>
      <c r="J10" s="49"/>
      <c r="K10" s="47">
        <f>K16</f>
        <v>370490</v>
      </c>
      <c r="L10" s="48"/>
      <c r="M10" s="49"/>
    </row>
    <row r="11" spans="1:13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  <c r="K11" s="47">
        <f>K17+K22+K27</f>
        <v>4335905</v>
      </c>
      <c r="L11" s="48"/>
      <c r="M11" s="49"/>
    </row>
    <row r="12" spans="1:13" x14ac:dyDescent="0.25">
      <c r="A12" s="50" t="s">
        <v>22</v>
      </c>
      <c r="B12" s="51"/>
      <c r="C12" s="51"/>
      <c r="D12" s="51"/>
      <c r="E12" s="51"/>
      <c r="F12" s="51"/>
      <c r="G12" s="51"/>
      <c r="H12" s="51"/>
      <c r="I12" s="51"/>
      <c r="J12" s="52"/>
      <c r="K12" s="47">
        <f>K18+K23+K28</f>
        <v>4614055</v>
      </c>
      <c r="L12" s="48"/>
      <c r="M12" s="49"/>
    </row>
    <row r="13" spans="1:13" x14ac:dyDescent="0.25">
      <c r="A13" s="44" t="s">
        <v>47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6"/>
    </row>
    <row r="14" spans="1:13" x14ac:dyDescent="0.25">
      <c r="A14" s="44"/>
      <c r="B14" s="45"/>
      <c r="C14" s="45"/>
      <c r="D14" s="45"/>
      <c r="E14" s="45"/>
      <c r="F14" s="45"/>
      <c r="G14" s="45"/>
      <c r="H14" s="45"/>
      <c r="I14" s="45"/>
      <c r="J14" s="46"/>
      <c r="K14" s="47"/>
      <c r="L14" s="48"/>
      <c r="M14" s="49"/>
    </row>
    <row r="15" spans="1:13" x14ac:dyDescent="0.25">
      <c r="A15" s="47" t="s">
        <v>19</v>
      </c>
      <c r="B15" s="48"/>
      <c r="C15" s="48"/>
      <c r="D15" s="48"/>
      <c r="E15" s="48"/>
      <c r="F15" s="48"/>
      <c r="G15" s="48"/>
      <c r="H15" s="48"/>
      <c r="I15" s="48"/>
      <c r="J15" s="49"/>
      <c r="K15" s="47"/>
      <c r="L15" s="48"/>
      <c r="M15" s="49"/>
    </row>
    <row r="16" spans="1:13" x14ac:dyDescent="0.25">
      <c r="A16" s="47" t="s">
        <v>20</v>
      </c>
      <c r="B16" s="48"/>
      <c r="C16" s="48"/>
      <c r="D16" s="48"/>
      <c r="E16" s="48"/>
      <c r="F16" s="48"/>
      <c r="G16" s="48"/>
      <c r="H16" s="48"/>
      <c r="I16" s="48"/>
      <c r="J16" s="49"/>
      <c r="K16" s="47">
        <v>370490</v>
      </c>
      <c r="L16" s="48"/>
      <c r="M16" s="49"/>
    </row>
    <row r="17" spans="1:13" x14ac:dyDescent="0.25">
      <c r="A17" s="47" t="s">
        <v>21</v>
      </c>
      <c r="B17" s="48"/>
      <c r="C17" s="48"/>
      <c r="D17" s="48"/>
      <c r="E17" s="48"/>
      <c r="F17" s="48"/>
      <c r="G17" s="48"/>
      <c r="H17" s="48"/>
      <c r="I17" s="48"/>
      <c r="J17" s="49"/>
      <c r="K17" s="47">
        <v>4176677</v>
      </c>
      <c r="L17" s="48"/>
      <c r="M17" s="49"/>
    </row>
    <row r="18" spans="1:13" x14ac:dyDescent="0.25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2"/>
      <c r="K18" s="47">
        <v>1079784</v>
      </c>
      <c r="L18" s="48"/>
      <c r="M18" s="49"/>
    </row>
    <row r="19" spans="1:13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6"/>
      <c r="K19" s="47"/>
      <c r="L19" s="48"/>
      <c r="M19" s="49"/>
    </row>
    <row r="20" spans="1:13" x14ac:dyDescent="0.25">
      <c r="A20" s="47" t="s">
        <v>19</v>
      </c>
      <c r="B20" s="48"/>
      <c r="C20" s="48"/>
      <c r="D20" s="48"/>
      <c r="E20" s="48"/>
      <c r="F20" s="48"/>
      <c r="G20" s="48"/>
      <c r="H20" s="48"/>
      <c r="I20" s="48"/>
      <c r="J20" s="49"/>
      <c r="K20" s="47"/>
      <c r="L20" s="48"/>
      <c r="M20" s="49"/>
    </row>
    <row r="21" spans="1:13" x14ac:dyDescent="0.25">
      <c r="A21" s="47" t="s">
        <v>20</v>
      </c>
      <c r="B21" s="48"/>
      <c r="C21" s="48"/>
      <c r="D21" s="48"/>
      <c r="E21" s="48"/>
      <c r="F21" s="48"/>
      <c r="G21" s="48"/>
      <c r="H21" s="48"/>
      <c r="I21" s="48"/>
      <c r="J21" s="49"/>
      <c r="K21" s="47"/>
      <c r="L21" s="48"/>
      <c r="M21" s="49"/>
    </row>
    <row r="22" spans="1:13" x14ac:dyDescent="0.25">
      <c r="A22" s="47" t="s">
        <v>21</v>
      </c>
      <c r="B22" s="48"/>
      <c r="C22" s="48"/>
      <c r="D22" s="48"/>
      <c r="E22" s="48"/>
      <c r="F22" s="48"/>
      <c r="G22" s="48"/>
      <c r="H22" s="48"/>
      <c r="I22" s="48"/>
      <c r="J22" s="49"/>
      <c r="K22" s="47">
        <v>134496</v>
      </c>
      <c r="L22" s="48"/>
      <c r="M22" s="49"/>
    </row>
    <row r="23" spans="1:13" x14ac:dyDescent="0.25">
      <c r="A23" s="50" t="s">
        <v>22</v>
      </c>
      <c r="B23" s="51"/>
      <c r="C23" s="51"/>
      <c r="D23" s="51"/>
      <c r="E23" s="51"/>
      <c r="F23" s="51"/>
      <c r="G23" s="51"/>
      <c r="H23" s="51"/>
      <c r="I23" s="51"/>
      <c r="J23" s="52"/>
      <c r="K23" s="47">
        <v>3398921</v>
      </c>
      <c r="L23" s="48"/>
      <c r="M23" s="49"/>
    </row>
    <row r="24" spans="1:13" x14ac:dyDescent="0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6"/>
      <c r="K24" s="47"/>
      <c r="L24" s="48"/>
      <c r="M24" s="49"/>
    </row>
    <row r="25" spans="1:13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9"/>
      <c r="K25" s="47"/>
      <c r="L25" s="48"/>
      <c r="M25" s="49"/>
    </row>
    <row r="26" spans="1:13" x14ac:dyDescent="0.25">
      <c r="A26" s="47" t="s">
        <v>20</v>
      </c>
      <c r="B26" s="48"/>
      <c r="C26" s="48"/>
      <c r="D26" s="48"/>
      <c r="E26" s="48"/>
      <c r="F26" s="48"/>
      <c r="G26" s="48"/>
      <c r="H26" s="48"/>
      <c r="I26" s="48"/>
      <c r="J26" s="49"/>
      <c r="K26" s="47"/>
      <c r="L26" s="48"/>
      <c r="M26" s="49"/>
    </row>
    <row r="27" spans="1:13" x14ac:dyDescent="0.25">
      <c r="A27" s="47" t="s">
        <v>21</v>
      </c>
      <c r="B27" s="48"/>
      <c r="C27" s="48"/>
      <c r="D27" s="48"/>
      <c r="E27" s="48"/>
      <c r="F27" s="48"/>
      <c r="G27" s="48"/>
      <c r="H27" s="48"/>
      <c r="I27" s="48"/>
      <c r="J27" s="49"/>
      <c r="K27" s="47">
        <v>24732</v>
      </c>
      <c r="L27" s="48"/>
      <c r="M27" s="49"/>
    </row>
    <row r="28" spans="1:13" x14ac:dyDescent="0.25">
      <c r="A28" s="50" t="s">
        <v>22</v>
      </c>
      <c r="B28" s="51"/>
      <c r="C28" s="51"/>
      <c r="D28" s="51"/>
      <c r="E28" s="51"/>
      <c r="F28" s="51"/>
      <c r="G28" s="51"/>
      <c r="H28" s="51"/>
      <c r="I28" s="51"/>
      <c r="J28" s="52"/>
      <c r="K28" s="47">
        <v>135350</v>
      </c>
      <c r="L28" s="48"/>
      <c r="M28" s="49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 </vt:lpstr>
      <vt:lpstr>стандарты раскрытия(ПП РФ №24)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2015-01-16T07:53:31Z</dcterms:modified>
</cp:coreProperties>
</file>